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6" windowWidth="19320" windowHeight="12120"/>
  </bookViews>
  <sheets>
    <sheet name="свод" sheetId="1" r:id="rId1"/>
  </sheets>
  <calcPr calcId="144525"/>
</workbook>
</file>

<file path=xl/calcChain.xml><?xml version="1.0" encoding="utf-8"?>
<calcChain xmlns="http://schemas.openxmlformats.org/spreadsheetml/2006/main">
  <c r="AG39" i="1" l="1"/>
  <c r="AG32" i="1" l="1"/>
  <c r="AI36" i="1"/>
  <c r="AH36" i="1"/>
  <c r="AG36" i="1"/>
  <c r="AI32" i="1"/>
  <c r="AH32" i="1"/>
  <c r="AI39" i="1"/>
  <c r="AI38" i="1" s="1"/>
  <c r="AH39" i="1"/>
  <c r="AH38" i="1" s="1"/>
  <c r="AE49" i="1"/>
  <c r="AF49" i="1"/>
  <c r="AD49" i="1"/>
  <c r="AE29" i="1"/>
  <c r="AF29" i="1"/>
  <c r="AD29" i="1"/>
  <c r="AE27" i="1"/>
  <c r="AF27" i="1"/>
  <c r="AG27" i="1"/>
  <c r="AH27" i="1"/>
  <c r="AI27" i="1"/>
  <c r="AD27" i="1"/>
  <c r="AE22" i="1"/>
  <c r="AF22" i="1"/>
  <c r="AG22" i="1"/>
  <c r="AH22" i="1"/>
  <c r="AI22" i="1"/>
  <c r="AD22" i="1"/>
  <c r="AI29" i="1" l="1"/>
  <c r="AI49" i="1" s="1"/>
  <c r="AH29" i="1"/>
  <c r="AH49" i="1" s="1"/>
  <c r="AG38" i="1"/>
  <c r="AG29" i="1" s="1"/>
  <c r="AG49" i="1" l="1"/>
</calcChain>
</file>

<file path=xl/sharedStrings.xml><?xml version="1.0" encoding="utf-8"?>
<sst xmlns="http://schemas.openxmlformats.org/spreadsheetml/2006/main" count="100" uniqueCount="84">
  <si>
    <t>Наименование источника дохода бюджета</t>
  </si>
  <si>
    <t>№ п/п</t>
  </si>
  <si>
    <t>Код(ы) классификации доходов бюджета</t>
  </si>
  <si>
    <t>Отдел бюджетной политикии и планирования бюджета</t>
  </si>
  <si>
    <r>
      <t xml:space="preserve">Минэкономики  </t>
    </r>
    <r>
      <rPr>
        <b/>
        <sz val="14"/>
        <color theme="1"/>
        <rFont val="Times New Roman"/>
        <family val="1"/>
        <charset val="204"/>
      </rPr>
      <t>(согласовано, несогласовано)</t>
    </r>
  </si>
  <si>
    <t>Российской Федерации</t>
  </si>
  <si>
    <t>Республики Бурятия</t>
  </si>
  <si>
    <t>Наименование, номер и дата</t>
  </si>
  <si>
    <t>Номер статьи, части, пункта, подпункта, абзаца</t>
  </si>
  <si>
    <t>Дата вступления в силу, дата прекращения действия</t>
  </si>
  <si>
    <t xml:space="preserve"> </t>
  </si>
  <si>
    <t>группа доходов</t>
  </si>
  <si>
    <t>подгруппа доходов</t>
  </si>
  <si>
    <t>статья доходов</t>
  </si>
  <si>
    <t>подстатья доходов</t>
  </si>
  <si>
    <t>элемент доходов</t>
  </si>
  <si>
    <t>группа подвида доходов бюджетов</t>
  </si>
  <si>
    <t>аналитическая группа подвида доходов бюджетов</t>
  </si>
  <si>
    <t>Правовые основания возникновения источника дохода бюджета                                                                                                                                                                                                                                                                  (сведения о законодательных и иных нормативных правовых актах Российской Федерации, Республики Бурятия, устанавливающих источник дохода бюджета)</t>
  </si>
  <si>
    <t>Наименование отдела Министерства финансов Республики Бурятия</t>
  </si>
  <si>
    <t>план</t>
  </si>
  <si>
    <t>факт</t>
  </si>
  <si>
    <t>Главный администратор доходов бюджета</t>
  </si>
  <si>
    <t>код</t>
  </si>
  <si>
    <t>наименование</t>
  </si>
  <si>
    <t>1. Налоговые доходы</t>
  </si>
  <si>
    <t>2. Неналоговые доходы</t>
  </si>
  <si>
    <t>…</t>
  </si>
  <si>
    <t>оценка</t>
  </si>
  <si>
    <t>2015 год</t>
  </si>
  <si>
    <t>2016 год</t>
  </si>
  <si>
    <t>прогноз</t>
  </si>
  <si>
    <t xml:space="preserve">Всего доходов по ГАДБ </t>
  </si>
  <si>
    <t>Сумма, в тыс.рублей</t>
  </si>
  <si>
    <t>Приложение</t>
  </si>
  <si>
    <t>к поручению Первого заместителя Председателя</t>
  </si>
  <si>
    <t>Правительства Республики Бурятия</t>
  </si>
  <si>
    <t>3. Безвозмездные поступления</t>
  </si>
  <si>
    <t>от ________________ 2016 года №___________________________</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</si>
  <si>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</si>
  <si>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</si>
  <si>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по решениям Правительства Российской Федерации</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</si>
  <si>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</si>
  <si>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Республиканская служба по тарифам Республики Бурятия</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</si>
  <si>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 (целевые средства республиканского бюджета)</t>
  </si>
  <si>
    <t>Субсидии бюджетам субъектов Российской Федерации на реализацию федеральных целевых программ</t>
  </si>
  <si>
    <t>Субвенции бюджетам субъектов Российской Федерации на осуществление отдельных полномочий в области водных отношений</t>
  </si>
  <si>
    <t>Министерство здравоохранения Республики Бурятия</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</si>
  <si>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</si>
  <si>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</si>
  <si>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</si>
  <si>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 xml:space="preserve">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</si>
  <si>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препаратами,а также специализированными продуктами лечебного питания</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</si>
  <si>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</si>
  <si>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</si>
  <si>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</si>
  <si>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</si>
  <si>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</si>
  <si>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Межбюджетные трансферты, передаваемые бюджетам субъектов Российской Федерации в целях улучшения лекарственного обеспечения граждан</t>
  </si>
  <si>
    <t>Министерство по развитию транспорта, энергетики и дорожного хозяйства Республики Бурятия</t>
  </si>
  <si>
    <t>ВСЕГО</t>
  </si>
  <si>
    <t>БЕЗВОЗМЕЗДНЫЕ ПОСТУПЛЕНИЯ</t>
  </si>
  <si>
    <t>Дотации бюджетам сельских поселений на выравнивание бюджетной обеспеченности</t>
  </si>
  <si>
    <t>Дотации бюджетам сельских поселений на выравнивание бюджетной обеспеченности за счет субвенций бюджетам муниципальных районнов на осуществление полномочий по расчету и предоставлению дотаций поселениям</t>
  </si>
  <si>
    <t>Субвенции бюджетам сельских поселений на осуществление первичного воинского учета на территориях где отсутствуют военные комиссариаты</t>
  </si>
  <si>
    <t xml:space="preserve"> 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t>
  </si>
  <si>
    <t>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</si>
  <si>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Администрация муниципального образования сельского поселения  "Верхнеталецкое"</t>
  </si>
  <si>
    <t>ИНЫЕ МЕЖБЮДЖЕТНЫЕ ТРАНСФЕРТЫ</t>
  </si>
  <si>
    <t>Межбюджетные трансферты на первоочередные расходы</t>
  </si>
  <si>
    <t>Межбюджетные трансферты бюджетам поселений на уплату налога на имущество муниципальных бюджетных, автономных, казенных организаций</t>
  </si>
  <si>
    <t>Межбюджетные трансферты для реализации мероприятий, направленных на снижение напряженности на рынке труда муниципальных образований сельских поселений</t>
  </si>
  <si>
    <t>Межбюджетные трансферты на увеличение фонда оплаты труда основного персонала отрасли "Культура"</t>
  </si>
  <si>
    <t xml:space="preserve">Межбюджетные трансферты бюджетам муниципальных районов на повышение средней заработной платы работников муниципальных учреждений отрасли культуры на 2017-2019гг </t>
  </si>
  <si>
    <t>Межбюджетные трансферты на осуществление полномочий по организации в границах поселения водоснабжения населения, водоотведения</t>
  </si>
  <si>
    <t>Межбюджетные трансферты, передаваемые бюджетам сельских поселений из бюджетов муниципальных районов на осуществление части полномочий по дорожной деятельности в отношении автомобильных дорог местного значения в границах населенных пунктов поселения</t>
  </si>
  <si>
    <t xml:space="preserve">Дотации бюджетам субъектов Российской Федерации и муниципальных образований </t>
  </si>
  <si>
    <t xml:space="preserve">СУБВЕНЦИИ БЮДЖЕТАМ СУБЪЕКТОВ РОССИЙСКОЙ ФЕДЕРАЦИИ И МУНИЦИПАЛЬНЫХ ОБРАЗОВАНИЙ </t>
  </si>
  <si>
    <t>Реестр источников доходов по безвозмездным поступлениям МО СП "Хасуртайское"</t>
  </si>
  <si>
    <t>Администрация муниципального образования сельское поселение  "Хасуртайское"</t>
  </si>
  <si>
    <t>2021 год</t>
  </si>
  <si>
    <t>2022 год</t>
  </si>
  <si>
    <t>Межбджетные траснферты ,передаваемые бюджетам поселений на оплату общественных работ</t>
  </si>
  <si>
    <t>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</si>
</sst>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
  </numFmts>
  <fonts count="11"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0"/>
      <color theme="1"/>
      <name val="Times New Roman"/>
      <family val="1"/>
      <charset val="204"/>
    </font>
    <font>
      <i/>
      <sz val="12"/>
      <color theme="1"/>
      <name val="Times New Roman"/>
      <family val="1"/>
      <charset val="204"/>
    </font>
    <font>
      <sz val="11"/>
      <color theme="1"/>
      <name val="Calibri"/>
      <family val="2"/>
      <charset val="204"/>
      <scheme val="minor"/>
    </font>
    <font>
      <sz val="12"/>
      <name val="Times New Roman"/>
      <family val="1"/>
      <charset val="204"/>
    </font>
    <font>
      <sz val="14"/>
      <name val="Times New Roman"/>
      <family val="1"/>
      <charset val="204"/>
    </font>
    <font>
      <sz val="10"/>
      <name val="Arial Cyr"/>
      <charset val="204"/>
    </font>
    <font>
      <sz val="14"/>
      <color rgb="FF000000"/>
      <name val="Times New Roman"/>
      <family val="1"/>
      <charset val="204"/>
    </font>
    <font>
      <b/>
      <i/>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0" fontId="8" fillId="0" borderId="0"/>
    <xf numFmtId="0" fontId="5" fillId="0" borderId="0"/>
  </cellStyleXfs>
  <cellXfs count="82">
    <xf numFmtId="0" fontId="0" fillId="0" borderId="0" xfId="0"/>
    <xf numFmtId="0" fontId="1" fillId="0" borderId="0" xfId="0" applyFont="1"/>
    <xf numFmtId="0" fontId="1" fillId="0" borderId="1" xfId="0" applyFont="1" applyBorder="1"/>
    <xf numFmtId="0" fontId="1" fillId="0" borderId="1" xfId="0" applyFont="1" applyBorder="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0" fillId="0" borderId="1" xfId="0" applyBorder="1"/>
    <xf numFmtId="0" fontId="4"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7" fillId="2" borderId="1" xfId="0" applyFont="1" applyFill="1" applyBorder="1" applyAlignment="1">
      <alignment vertical="center" wrapText="1"/>
    </xf>
    <xf numFmtId="0" fontId="1" fillId="0" borderId="0" xfId="0" applyFont="1" applyAlignment="1">
      <alignment vertical="center"/>
    </xf>
    <xf numFmtId="2" fontId="7" fillId="0" borderId="1" xfId="2" applyNumberFormat="1" applyFont="1" applyFill="1" applyBorder="1" applyAlignment="1">
      <alignment vertical="center" wrapText="1"/>
    </xf>
    <xf numFmtId="0" fontId="9" fillId="0" borderId="1" xfId="0" applyFont="1" applyFill="1" applyBorder="1" applyAlignment="1">
      <alignment vertical="center" wrapText="1"/>
    </xf>
    <xf numFmtId="4" fontId="1" fillId="0" borderId="1" xfId="1" applyNumberFormat="1" applyFont="1" applyBorder="1" applyAlignment="1">
      <alignment horizontal="right" vertical="center"/>
    </xf>
    <xf numFmtId="4" fontId="1" fillId="0" borderId="1" xfId="1" applyNumberFormat="1" applyFont="1" applyFill="1" applyBorder="1" applyAlignment="1">
      <alignment horizontal="right" vertical="center"/>
    </xf>
    <xf numFmtId="0" fontId="7"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vertical="center"/>
    </xf>
    <xf numFmtId="0" fontId="1" fillId="3" borderId="0" xfId="0" applyFont="1" applyFill="1" applyAlignment="1">
      <alignment vertical="center"/>
    </xf>
    <xf numFmtId="4" fontId="2" fillId="0" borderId="1" xfId="0" applyNumberFormat="1" applyFont="1" applyBorder="1" applyAlignment="1">
      <alignment horizontal="right" vertical="center"/>
    </xf>
    <xf numFmtId="0" fontId="1" fillId="0" borderId="1" xfId="0" applyFont="1" applyFill="1" applyBorder="1" applyAlignment="1">
      <alignment vertical="center"/>
    </xf>
    <xf numFmtId="0" fontId="7" fillId="0" borderId="1" xfId="3" applyFont="1" applyFill="1" applyBorder="1" applyAlignment="1">
      <alignment horizontal="justify" vertical="center" wrapText="1"/>
    </xf>
    <xf numFmtId="0" fontId="7" fillId="0" borderId="1" xfId="0" applyNumberFormat="1" applyFont="1" applyFill="1" applyBorder="1" applyAlignment="1">
      <alignment vertical="center" wrapText="1"/>
    </xf>
    <xf numFmtId="0" fontId="7" fillId="0" borderId="1" xfId="0" applyFont="1" applyFill="1" applyBorder="1" applyAlignment="1">
      <alignment vertical="top" wrapText="1"/>
    </xf>
    <xf numFmtId="0" fontId="7" fillId="0" borderId="1" xfId="0" applyFont="1" applyFill="1" applyBorder="1" applyAlignment="1">
      <alignment horizontal="justify" vertical="center"/>
    </xf>
    <xf numFmtId="0" fontId="6" fillId="0" borderId="1" xfId="0" applyFont="1" applyFill="1" applyBorder="1" applyAlignment="1">
      <alignment horizontal="left" vertical="top" wrapText="1"/>
    </xf>
    <xf numFmtId="4" fontId="2" fillId="0" borderId="1" xfId="1" applyNumberFormat="1" applyFont="1" applyBorder="1" applyAlignment="1">
      <alignment horizontal="right" vertical="center"/>
    </xf>
    <xf numFmtId="4" fontId="2" fillId="0" borderId="1" xfId="1" applyNumberFormat="1" applyFont="1" applyFill="1" applyBorder="1" applyAlignment="1">
      <alignment horizontal="right" vertical="center"/>
    </xf>
    <xf numFmtId="0" fontId="1" fillId="0" borderId="1" xfId="0" applyFont="1" applyFill="1" applyBorder="1" applyAlignment="1">
      <alignment vertical="center"/>
    </xf>
    <xf numFmtId="0" fontId="1" fillId="0" borderId="7" xfId="0" applyFont="1" applyFill="1" applyBorder="1" applyAlignment="1">
      <alignment vertical="center"/>
    </xf>
    <xf numFmtId="4" fontId="1" fillId="0" borderId="1" xfId="1" applyNumberFormat="1" applyFont="1" applyFill="1" applyBorder="1" applyAlignment="1">
      <alignment horizontal="right" vertical="top"/>
    </xf>
    <xf numFmtId="0" fontId="1" fillId="0" borderId="1" xfId="0" applyFont="1" applyFill="1" applyBorder="1" applyAlignment="1">
      <alignment horizontal="right" vertical="top"/>
    </xf>
    <xf numFmtId="0" fontId="1" fillId="2" borderId="0" xfId="0" applyFont="1" applyFill="1"/>
    <xf numFmtId="0" fontId="0" fillId="2" borderId="0" xfId="0"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1" xfId="0" applyFont="1" applyFill="1" applyBorder="1"/>
    <xf numFmtId="4" fontId="2" fillId="2" borderId="1" xfId="0" applyNumberFormat="1" applyFont="1" applyFill="1" applyBorder="1" applyAlignment="1">
      <alignment horizontal="right" vertical="center"/>
    </xf>
    <xf numFmtId="4" fontId="1" fillId="2" borderId="1" xfId="0" applyNumberFormat="1" applyFont="1" applyFill="1" applyBorder="1" applyAlignment="1">
      <alignment horizontal="right" vertical="center"/>
    </xf>
    <xf numFmtId="4" fontId="2" fillId="2" borderId="1" xfId="1" applyNumberFormat="1" applyFont="1" applyFill="1" applyBorder="1" applyAlignment="1">
      <alignment horizontal="right" vertical="center"/>
    </xf>
    <xf numFmtId="4" fontId="7" fillId="2" borderId="1" xfId="2" applyNumberFormat="1" applyFont="1" applyFill="1" applyBorder="1" applyAlignment="1">
      <alignment horizontal="right" vertical="top"/>
    </xf>
    <xf numFmtId="4" fontId="7" fillId="2" borderId="1" xfId="0" applyNumberFormat="1" applyFont="1" applyFill="1" applyBorder="1" applyAlignment="1">
      <alignment horizontal="right" vertical="top"/>
    </xf>
    <xf numFmtId="0" fontId="0" fillId="2" borderId="1" xfId="0" applyFill="1" applyBorder="1"/>
    <xf numFmtId="0" fontId="1" fillId="0" borderId="1" xfId="0" applyFont="1" applyFill="1" applyBorder="1" applyAlignment="1">
      <alignment vertical="center"/>
    </xf>
    <xf numFmtId="4" fontId="1" fillId="2" borderId="1" xfId="0" applyNumberFormat="1" applyFont="1" applyFill="1" applyBorder="1" applyAlignment="1">
      <alignment horizontal="righ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64" fontId="1" fillId="2" borderId="1" xfId="0" applyNumberFormat="1" applyFont="1" applyFill="1" applyBorder="1" applyAlignment="1">
      <alignment horizontal="right" vertical="center"/>
    </xf>
    <xf numFmtId="164" fontId="2" fillId="2" borderId="1" xfId="1" applyNumberFormat="1" applyFont="1" applyFill="1" applyBorder="1" applyAlignment="1">
      <alignment horizontal="right" vertical="center"/>
    </xf>
    <xf numFmtId="0" fontId="1" fillId="0" borderId="2" xfId="0" applyFont="1" applyFill="1" applyBorder="1" applyAlignment="1">
      <alignment vertical="center"/>
    </xf>
    <xf numFmtId="0" fontId="0" fillId="0" borderId="4" xfId="0" applyBorder="1" applyAlignment="1"/>
    <xf numFmtId="0" fontId="1" fillId="2" borderId="1" xfId="0" applyFont="1" applyFill="1" applyBorder="1" applyAlignment="1">
      <alignment horizontal="center" vertical="center" wrapText="1"/>
    </xf>
    <xf numFmtId="0" fontId="1" fillId="0" borderId="1" xfId="0" applyFont="1" applyFill="1" applyBorder="1" applyAlignment="1">
      <alignment horizontal="right" vertical="center"/>
    </xf>
    <xf numFmtId="164" fontId="7" fillId="2" borderId="1" xfId="0" applyNumberFormat="1" applyFont="1" applyFill="1" applyBorder="1" applyAlignment="1">
      <alignment horizontal="right"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right" vertical="center"/>
    </xf>
    <xf numFmtId="0" fontId="1" fillId="0" borderId="4" xfId="0" applyFont="1" applyFill="1" applyBorder="1" applyAlignment="1">
      <alignment horizontal="right" vertical="center"/>
    </xf>
    <xf numFmtId="0" fontId="1" fillId="0" borderId="3" xfId="0" applyFont="1" applyFill="1" applyBorder="1" applyAlignment="1">
      <alignment horizontal="right" vertical="center"/>
    </xf>
    <xf numFmtId="0" fontId="2" fillId="0" borderId="1" xfId="0" applyFont="1" applyFill="1" applyBorder="1" applyAlignment="1">
      <alignment horizontal="left" vertical="center"/>
    </xf>
    <xf numFmtId="0" fontId="10" fillId="0" borderId="0" xfId="0" applyFont="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1" xfId="0" applyFont="1" applyBorder="1" applyAlignment="1">
      <alignment horizontal="left"/>
    </xf>
    <xf numFmtId="0" fontId="2" fillId="0" borderId="1" xfId="0" applyFont="1" applyBorder="1" applyAlignment="1">
      <alignment horizontal="left" vertical="center"/>
    </xf>
    <xf numFmtId="0" fontId="0" fillId="0" borderId="1" xfId="0" applyBorder="1" applyAlignment="1">
      <alignment horizontal="left" vertical="center"/>
    </xf>
  </cellXfs>
  <cellStyles count="4">
    <cellStyle name="Обычный" xfId="0" builtinId="0"/>
    <cellStyle name="Обычный 3" xfId="3"/>
    <cellStyle name="Обычный_По форме закона по пояснительной записке ФБ на 2004 год (++)"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4"/>
  <sheetViews>
    <sheetView tabSelected="1" view="pageBreakPreview" zoomScale="64" zoomScaleNormal="40" zoomScaleSheetLayoutView="64" workbookViewId="0">
      <selection activeCell="AN37" sqref="AN37"/>
    </sheetView>
  </sheetViews>
  <sheetFormatPr defaultRowHeight="14.4" x14ac:dyDescent="0.3"/>
  <cols>
    <col min="1" max="1" width="6.109375" customWidth="1"/>
    <col min="2" max="2" width="12" customWidth="1"/>
    <col min="3" max="3" width="21.33203125" customWidth="1"/>
    <col min="4" max="4" width="0" hidden="1" customWidth="1"/>
    <col min="5" max="5" width="19.6640625" hidden="1" customWidth="1"/>
    <col min="6" max="6" width="55.109375" customWidth="1"/>
    <col min="7" max="7" width="71.44140625" hidden="1" customWidth="1"/>
    <col min="8" max="8" width="63.6640625" hidden="1" customWidth="1"/>
    <col min="9" max="9" width="19.5546875" hidden="1" customWidth="1"/>
    <col min="10" max="10" width="39.109375" hidden="1" customWidth="1"/>
    <col min="11" max="11" width="16.6640625" hidden="1" customWidth="1"/>
    <col min="12" max="12" width="10.109375" hidden="1" customWidth="1"/>
    <col min="13" max="13" width="8.33203125" customWidth="1"/>
    <col min="14" max="14" width="6.6640625" customWidth="1"/>
    <col min="15" max="16" width="7.6640625" customWidth="1"/>
    <col min="17" max="17" width="7.33203125" customWidth="1"/>
    <col min="18" max="18" width="7.109375" customWidth="1"/>
    <col min="19" max="19" width="7.5546875" customWidth="1"/>
    <col min="20" max="20" width="7.33203125" customWidth="1"/>
    <col min="21" max="21" width="7" customWidth="1"/>
    <col min="22" max="22" width="6.88671875" customWidth="1"/>
    <col min="23" max="23" width="7.109375" customWidth="1"/>
    <col min="24" max="25" width="8" customWidth="1"/>
    <col min="26" max="26" width="7.6640625" customWidth="1"/>
    <col min="27" max="27" width="7.109375" customWidth="1"/>
    <col min="28" max="28" width="7" customWidth="1"/>
    <col min="29" max="29" width="6.88671875" customWidth="1"/>
    <col min="30" max="30" width="17.44140625" hidden="1" customWidth="1"/>
    <col min="31" max="31" width="17.5546875" hidden="1" customWidth="1"/>
    <col min="32" max="32" width="17.6640625" hidden="1" customWidth="1"/>
    <col min="33" max="33" width="18.5546875" style="34" customWidth="1"/>
    <col min="34" max="34" width="18.88671875" style="34" customWidth="1"/>
    <col min="35" max="35" width="17.6640625" style="34" customWidth="1"/>
    <col min="36" max="37" width="20.6640625" hidden="1" customWidth="1"/>
    <col min="38" max="38" width="19.44140625" hidden="1" customWidth="1"/>
  </cols>
  <sheetData>
    <row r="1" spans="1:38" ht="18" customHeight="1" x14ac:dyDescent="0.35">
      <c r="A1" s="1"/>
      <c r="B1" s="1"/>
      <c r="C1" s="1"/>
      <c r="D1" s="1"/>
      <c r="E1" s="1"/>
      <c r="F1" s="1"/>
      <c r="G1" s="1"/>
      <c r="H1" s="1"/>
      <c r="I1" s="1"/>
      <c r="J1" s="1"/>
      <c r="K1" s="1"/>
      <c r="L1" s="1" t="s">
        <v>34</v>
      </c>
      <c r="M1" s="1"/>
      <c r="N1" s="1"/>
      <c r="O1" s="1"/>
      <c r="P1" s="1"/>
      <c r="Q1" s="1"/>
      <c r="R1" s="1"/>
      <c r="S1" s="1"/>
      <c r="T1" s="1"/>
      <c r="U1" s="1"/>
      <c r="V1" s="1"/>
      <c r="W1" s="1"/>
      <c r="X1" s="1"/>
      <c r="Y1" s="1"/>
      <c r="Z1" s="1"/>
      <c r="AA1" s="1"/>
      <c r="AB1" s="1"/>
      <c r="AC1" s="1"/>
      <c r="AD1" s="1"/>
      <c r="AE1" s="1"/>
      <c r="AF1" s="1"/>
      <c r="AG1" s="33"/>
      <c r="AH1" s="33"/>
      <c r="AI1" s="33"/>
    </row>
    <row r="2" spans="1:38" ht="18" customHeight="1" x14ac:dyDescent="0.35">
      <c r="A2" s="1"/>
      <c r="B2" s="1"/>
      <c r="C2" s="1"/>
      <c r="D2" s="1"/>
      <c r="E2" s="1"/>
      <c r="F2" s="1"/>
      <c r="G2" s="1"/>
      <c r="H2" s="1"/>
      <c r="I2" s="1"/>
      <c r="J2" s="1"/>
      <c r="K2" s="1"/>
      <c r="L2" s="1" t="s">
        <v>35</v>
      </c>
      <c r="M2" s="1"/>
      <c r="N2" s="1"/>
      <c r="O2" s="1"/>
      <c r="P2" s="1"/>
      <c r="Q2" s="1"/>
      <c r="R2" s="1"/>
      <c r="S2" s="1"/>
      <c r="T2" s="1"/>
      <c r="U2" s="1"/>
      <c r="V2" s="1"/>
      <c r="W2" s="1"/>
      <c r="X2" s="1"/>
      <c r="Y2" s="1"/>
      <c r="Z2" s="1"/>
      <c r="AA2" s="1"/>
      <c r="AB2" s="1"/>
      <c r="AC2" s="1"/>
      <c r="AD2" s="1"/>
      <c r="AE2" s="1"/>
      <c r="AF2" s="1"/>
      <c r="AG2" s="33"/>
      <c r="AH2" s="33"/>
      <c r="AI2" s="33"/>
    </row>
    <row r="3" spans="1:38" ht="18" customHeight="1" x14ac:dyDescent="0.35">
      <c r="A3" s="1"/>
      <c r="B3" s="1"/>
      <c r="C3" s="1"/>
      <c r="D3" s="1"/>
      <c r="E3" s="1"/>
      <c r="F3" s="1"/>
      <c r="G3" s="1"/>
      <c r="H3" s="1"/>
      <c r="I3" s="1"/>
      <c r="J3" s="1"/>
      <c r="K3" s="1"/>
      <c r="L3" s="1" t="s">
        <v>36</v>
      </c>
      <c r="M3" s="1"/>
      <c r="N3" s="1"/>
      <c r="O3" s="1"/>
      <c r="P3" s="1"/>
      <c r="Q3" s="1"/>
      <c r="R3" s="1"/>
      <c r="S3" s="1"/>
      <c r="T3" s="1"/>
      <c r="U3" s="1"/>
      <c r="V3" s="1"/>
      <c r="W3" s="1"/>
      <c r="X3" s="1"/>
      <c r="Y3" s="1"/>
      <c r="Z3" s="1"/>
      <c r="AA3" s="1"/>
      <c r="AB3" s="1"/>
      <c r="AC3" s="1"/>
      <c r="AD3" s="1"/>
      <c r="AE3" s="1"/>
      <c r="AF3" s="1"/>
      <c r="AG3" s="33"/>
      <c r="AH3" s="33"/>
      <c r="AI3" s="33"/>
    </row>
    <row r="4" spans="1:38" ht="18" customHeight="1" x14ac:dyDescent="0.35">
      <c r="A4" s="1"/>
      <c r="B4" s="1"/>
      <c r="C4" s="1"/>
      <c r="D4" s="1"/>
      <c r="E4" s="1"/>
      <c r="F4" s="1"/>
      <c r="G4" s="1"/>
      <c r="H4" s="1"/>
      <c r="I4" s="1"/>
      <c r="J4" s="1"/>
      <c r="K4" s="1"/>
      <c r="L4" s="1" t="s">
        <v>38</v>
      </c>
      <c r="M4" s="1"/>
      <c r="N4" s="1"/>
      <c r="O4" s="1"/>
      <c r="P4" s="1"/>
      <c r="Q4" s="1"/>
      <c r="R4" s="1"/>
      <c r="S4" s="1"/>
      <c r="T4" s="1"/>
      <c r="U4" s="1"/>
      <c r="V4" s="1"/>
      <c r="W4" s="1"/>
      <c r="X4" s="1"/>
      <c r="Y4" s="1"/>
      <c r="Z4" s="1"/>
      <c r="AA4" s="1"/>
      <c r="AB4" s="1"/>
      <c r="AC4" s="1"/>
      <c r="AD4" s="1"/>
      <c r="AE4" s="1"/>
      <c r="AF4" s="1"/>
      <c r="AG4" s="33"/>
      <c r="AH4" s="33"/>
      <c r="AI4" s="33"/>
    </row>
    <row r="5" spans="1:38" ht="18" customHeight="1" x14ac:dyDescent="0.3">
      <c r="A5" s="69" t="s">
        <v>78</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8" ht="18" customHeight="1" x14ac:dyDescent="0.3">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row>
    <row r="7" spans="1:38" ht="15.6" hidden="1" x14ac:dyDescent="0.3">
      <c r="K7" s="7"/>
    </row>
    <row r="8" spans="1:38" ht="219.75" customHeight="1" x14ac:dyDescent="0.3">
      <c r="A8" s="55" t="s">
        <v>1</v>
      </c>
      <c r="B8" s="73" t="s">
        <v>22</v>
      </c>
      <c r="C8" s="74"/>
      <c r="D8" s="74"/>
      <c r="E8" s="75"/>
      <c r="F8" s="55" t="s">
        <v>0</v>
      </c>
      <c r="G8" s="55" t="s">
        <v>18</v>
      </c>
      <c r="H8" s="55"/>
      <c r="I8" s="55"/>
      <c r="J8" s="55"/>
      <c r="K8" s="55"/>
      <c r="L8" s="55"/>
      <c r="M8" s="55" t="s">
        <v>2</v>
      </c>
      <c r="N8" s="56"/>
      <c r="O8" s="56"/>
      <c r="P8" s="56"/>
      <c r="Q8" s="56"/>
      <c r="R8" s="56"/>
      <c r="S8" s="56"/>
      <c r="T8" s="56"/>
      <c r="U8" s="56"/>
      <c r="V8" s="56"/>
      <c r="W8" s="56"/>
      <c r="X8" s="56"/>
      <c r="Y8" s="56"/>
      <c r="Z8" s="56"/>
      <c r="AA8" s="56"/>
      <c r="AB8" s="56"/>
      <c r="AC8" s="56"/>
      <c r="AD8" s="55" t="s">
        <v>33</v>
      </c>
      <c r="AE8" s="55"/>
      <c r="AF8" s="55"/>
      <c r="AG8" s="55"/>
      <c r="AH8" s="55"/>
      <c r="AI8" s="55"/>
      <c r="AJ8" s="59" t="s">
        <v>4</v>
      </c>
      <c r="AK8" s="59" t="s">
        <v>19</v>
      </c>
      <c r="AL8" s="59" t="s">
        <v>3</v>
      </c>
    </row>
    <row r="9" spans="1:38" ht="57.75" customHeight="1" x14ac:dyDescent="0.3">
      <c r="A9" s="55"/>
      <c r="B9" s="76"/>
      <c r="C9" s="77"/>
      <c r="D9" s="77"/>
      <c r="E9" s="78"/>
      <c r="F9" s="55"/>
      <c r="G9" s="55" t="s">
        <v>5</v>
      </c>
      <c r="H9" s="55"/>
      <c r="I9" s="55"/>
      <c r="J9" s="55" t="s">
        <v>6</v>
      </c>
      <c r="K9" s="55"/>
      <c r="L9" s="55"/>
      <c r="M9" s="55" t="s">
        <v>11</v>
      </c>
      <c r="N9" s="55" t="s">
        <v>12</v>
      </c>
      <c r="O9" s="55"/>
      <c r="P9" s="55" t="s">
        <v>13</v>
      </c>
      <c r="Q9" s="55"/>
      <c r="R9" s="55" t="s">
        <v>14</v>
      </c>
      <c r="S9" s="55"/>
      <c r="T9" s="55"/>
      <c r="U9" s="55" t="s">
        <v>15</v>
      </c>
      <c r="V9" s="55"/>
      <c r="W9" s="55" t="s">
        <v>16</v>
      </c>
      <c r="X9" s="55"/>
      <c r="Y9" s="55"/>
      <c r="Z9" s="55"/>
      <c r="AA9" s="55" t="s">
        <v>17</v>
      </c>
      <c r="AB9" s="55"/>
      <c r="AC9" s="55"/>
      <c r="AD9" s="17" t="s">
        <v>29</v>
      </c>
      <c r="AE9" s="55" t="s">
        <v>30</v>
      </c>
      <c r="AF9" s="55"/>
      <c r="AG9" s="52" t="s">
        <v>80</v>
      </c>
      <c r="AH9" s="52" t="s">
        <v>81</v>
      </c>
      <c r="AI9" s="52" t="s">
        <v>83</v>
      </c>
      <c r="AJ9" s="60"/>
      <c r="AK9" s="60"/>
      <c r="AL9" s="60"/>
    </row>
    <row r="10" spans="1:38" s="1" customFormat="1" ht="94.5" customHeight="1" x14ac:dyDescent="0.35">
      <c r="A10" s="55"/>
      <c r="B10" s="17" t="s">
        <v>23</v>
      </c>
      <c r="C10" s="17" t="s">
        <v>24</v>
      </c>
      <c r="D10" s="17" t="s">
        <v>23</v>
      </c>
      <c r="E10" s="17" t="s">
        <v>24</v>
      </c>
      <c r="F10" s="55"/>
      <c r="G10" s="17" t="s">
        <v>7</v>
      </c>
      <c r="H10" s="17" t="s">
        <v>8</v>
      </c>
      <c r="I10" s="17" t="s">
        <v>9</v>
      </c>
      <c r="J10" s="17" t="s">
        <v>7</v>
      </c>
      <c r="K10" s="17" t="s">
        <v>8</v>
      </c>
      <c r="L10" s="17" t="s">
        <v>9</v>
      </c>
      <c r="M10" s="55"/>
      <c r="N10" s="55"/>
      <c r="O10" s="55"/>
      <c r="P10" s="55"/>
      <c r="Q10" s="55"/>
      <c r="R10" s="55"/>
      <c r="S10" s="55"/>
      <c r="T10" s="55"/>
      <c r="U10" s="55"/>
      <c r="V10" s="55"/>
      <c r="W10" s="55"/>
      <c r="X10" s="55"/>
      <c r="Y10" s="55"/>
      <c r="Z10" s="55"/>
      <c r="AA10" s="55"/>
      <c r="AB10" s="55"/>
      <c r="AC10" s="55"/>
      <c r="AD10" s="17" t="s">
        <v>21</v>
      </c>
      <c r="AE10" s="17" t="s">
        <v>20</v>
      </c>
      <c r="AF10" s="17" t="s">
        <v>28</v>
      </c>
      <c r="AG10" s="62" t="s">
        <v>31</v>
      </c>
      <c r="AH10" s="62"/>
      <c r="AI10" s="62"/>
      <c r="AJ10" s="61"/>
      <c r="AK10" s="61"/>
      <c r="AL10" s="61"/>
    </row>
    <row r="11" spans="1:38" s="5" customFormat="1" ht="15" customHeight="1" x14ac:dyDescent="0.25">
      <c r="A11" s="4">
        <v>1</v>
      </c>
      <c r="B11" s="4">
        <v>2</v>
      </c>
      <c r="C11" s="4">
        <v>3</v>
      </c>
      <c r="D11" s="4">
        <v>4</v>
      </c>
      <c r="E11" s="4">
        <v>5</v>
      </c>
      <c r="F11" s="4">
        <v>4</v>
      </c>
      <c r="G11" s="4">
        <v>7</v>
      </c>
      <c r="H11" s="4">
        <v>8</v>
      </c>
      <c r="I11" s="4">
        <v>9</v>
      </c>
      <c r="J11" s="4">
        <v>10</v>
      </c>
      <c r="K11" s="4">
        <v>11</v>
      </c>
      <c r="L11" s="4">
        <v>12</v>
      </c>
      <c r="M11" s="4">
        <v>5</v>
      </c>
      <c r="N11" s="4">
        <v>6</v>
      </c>
      <c r="O11" s="4">
        <v>7</v>
      </c>
      <c r="P11" s="4">
        <v>8</v>
      </c>
      <c r="Q11" s="4">
        <v>9</v>
      </c>
      <c r="R11" s="4">
        <v>10</v>
      </c>
      <c r="S11" s="4">
        <v>11</v>
      </c>
      <c r="T11" s="4">
        <v>12</v>
      </c>
      <c r="U11" s="4">
        <v>13</v>
      </c>
      <c r="V11" s="4">
        <v>14</v>
      </c>
      <c r="W11" s="4">
        <v>15</v>
      </c>
      <c r="X11" s="4">
        <v>16</v>
      </c>
      <c r="Y11" s="4">
        <v>17</v>
      </c>
      <c r="Z11" s="4">
        <v>18</v>
      </c>
      <c r="AA11" s="4">
        <v>19</v>
      </c>
      <c r="AB11" s="4">
        <v>20</v>
      </c>
      <c r="AC11" s="4">
        <v>21</v>
      </c>
      <c r="AD11" s="4">
        <v>30</v>
      </c>
      <c r="AE11" s="4">
        <v>31</v>
      </c>
      <c r="AF11" s="4">
        <v>32</v>
      </c>
      <c r="AG11" s="35">
        <v>22</v>
      </c>
      <c r="AH11" s="36">
        <v>23</v>
      </c>
      <c r="AI11" s="36">
        <v>24</v>
      </c>
      <c r="AJ11" s="4">
        <v>38</v>
      </c>
      <c r="AK11" s="4">
        <v>39</v>
      </c>
      <c r="AL11" s="4">
        <v>40</v>
      </c>
    </row>
    <row r="12" spans="1:38" s="5" customFormat="1" ht="15.75" hidden="1" customHeight="1"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35"/>
      <c r="AH12" s="36"/>
      <c r="AI12" s="36"/>
      <c r="AJ12" s="4"/>
      <c r="AK12" s="4"/>
      <c r="AL12" s="4"/>
    </row>
    <row r="13" spans="1:38" s="1" customFormat="1" ht="18" hidden="1" x14ac:dyDescent="0.35">
      <c r="A13" s="2"/>
      <c r="B13" s="3" t="s">
        <v>32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37"/>
      <c r="AH13" s="37"/>
      <c r="AI13" s="37"/>
      <c r="AJ13" s="2"/>
      <c r="AK13" s="2"/>
      <c r="AL13" s="2"/>
    </row>
    <row r="14" spans="1:38" s="1" customFormat="1" ht="18" hidden="1" x14ac:dyDescent="0.35">
      <c r="A14" s="2"/>
      <c r="B14" s="3"/>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37"/>
      <c r="AH14" s="37"/>
      <c r="AI14" s="37"/>
      <c r="AJ14" s="2"/>
      <c r="AK14" s="2"/>
      <c r="AL14" s="2"/>
    </row>
    <row r="15" spans="1:38" s="1" customFormat="1" ht="18" hidden="1" x14ac:dyDescent="0.35">
      <c r="A15" s="2"/>
      <c r="B15" s="3" t="s">
        <v>25</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37"/>
      <c r="AH15" s="37"/>
      <c r="AI15" s="37"/>
      <c r="AJ15" s="2"/>
      <c r="AK15" s="2"/>
      <c r="AL15" s="2"/>
    </row>
    <row r="16" spans="1:38" s="1" customFormat="1" ht="18" hidden="1" x14ac:dyDescent="0.35">
      <c r="A16" s="2"/>
      <c r="B16" s="3" t="s">
        <v>27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37"/>
      <c r="AH16" s="37"/>
      <c r="AI16" s="37"/>
      <c r="AJ16" s="2"/>
      <c r="AK16" s="2"/>
      <c r="AL16" s="2"/>
    </row>
    <row r="17" spans="1:38" s="1" customFormat="1" ht="18" hidden="1" x14ac:dyDescent="0.35">
      <c r="A17" s="2"/>
      <c r="B17" s="3"/>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37"/>
      <c r="AH17" s="37"/>
      <c r="AI17" s="37"/>
      <c r="AJ17" s="2"/>
      <c r="AK17" s="2"/>
      <c r="AL17" s="2"/>
    </row>
    <row r="18" spans="1:38" s="1" customFormat="1" ht="18" hidden="1" x14ac:dyDescent="0.35">
      <c r="A18" s="2"/>
      <c r="B18" s="3" t="s">
        <v>26</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37"/>
      <c r="AH18" s="37"/>
      <c r="AI18" s="37"/>
      <c r="AJ18" s="2"/>
      <c r="AK18" s="2"/>
      <c r="AL18" s="2"/>
    </row>
    <row r="19" spans="1:38" s="1" customFormat="1" ht="18" hidden="1" x14ac:dyDescent="0.35">
      <c r="A19" s="2"/>
      <c r="B19" s="3" t="s">
        <v>27</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37"/>
      <c r="AH19" s="37"/>
      <c r="AI19" s="37"/>
      <c r="AJ19" s="2"/>
      <c r="AK19" s="2"/>
      <c r="AL19" s="2"/>
    </row>
    <row r="20" spans="1:38" s="1" customFormat="1" ht="18" hidden="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37"/>
      <c r="AH20" s="37"/>
      <c r="AI20" s="37"/>
      <c r="AJ20" s="2"/>
      <c r="AK20" s="2"/>
      <c r="AL20" s="2"/>
    </row>
    <row r="21" spans="1:38" s="1" customFormat="1" ht="18" hidden="1" x14ac:dyDescent="0.35">
      <c r="A21" s="79" t="s">
        <v>61</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2"/>
      <c r="AK21" s="2"/>
      <c r="AL21" s="2"/>
    </row>
    <row r="22" spans="1:38" s="1" customFormat="1" ht="18" hidden="1" x14ac:dyDescent="0.35">
      <c r="A22" s="79" t="s">
        <v>60</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20">
        <f>SUM(AD23:AD26)</f>
        <v>1190278.3999999999</v>
      </c>
      <c r="AE22" s="20">
        <f t="shared" ref="AE22:AI22" si="0">SUM(AE23:AE26)</f>
        <v>1228805.2</v>
      </c>
      <c r="AF22" s="20">
        <f t="shared" si="0"/>
        <v>1228805.2</v>
      </c>
      <c r="AG22" s="38">
        <f t="shared" si="0"/>
        <v>0</v>
      </c>
      <c r="AH22" s="38">
        <f t="shared" si="0"/>
        <v>0</v>
      </c>
      <c r="AI22" s="38">
        <f t="shared" si="0"/>
        <v>0</v>
      </c>
      <c r="AJ22" s="2"/>
      <c r="AK22" s="2"/>
      <c r="AL22" s="2"/>
    </row>
    <row r="23" spans="1:38" s="11" customFormat="1" ht="72" hidden="1" x14ac:dyDescent="0.3">
      <c r="A23" s="57">
        <v>1</v>
      </c>
      <c r="B23" s="57">
        <v>801</v>
      </c>
      <c r="C23" s="55" t="s">
        <v>59</v>
      </c>
      <c r="D23" s="9"/>
      <c r="E23" s="9"/>
      <c r="F23" s="10" t="s">
        <v>39</v>
      </c>
      <c r="G23" s="9"/>
      <c r="H23" s="9"/>
      <c r="I23" s="9"/>
      <c r="J23" s="9"/>
      <c r="K23" s="9"/>
      <c r="L23" s="9"/>
      <c r="M23" s="9">
        <v>2</v>
      </c>
      <c r="N23" s="9">
        <v>0</v>
      </c>
      <c r="O23" s="9">
        <v>2</v>
      </c>
      <c r="P23" s="9">
        <v>0</v>
      </c>
      <c r="Q23" s="9">
        <v>2</v>
      </c>
      <c r="R23" s="9">
        <v>0</v>
      </c>
      <c r="S23" s="9">
        <v>7</v>
      </c>
      <c r="T23" s="9">
        <v>7</v>
      </c>
      <c r="U23" s="9">
        <v>0</v>
      </c>
      <c r="V23" s="9">
        <v>2</v>
      </c>
      <c r="W23" s="9">
        <v>0</v>
      </c>
      <c r="X23" s="9">
        <v>0</v>
      </c>
      <c r="Y23" s="9">
        <v>0</v>
      </c>
      <c r="Z23" s="9">
        <v>0</v>
      </c>
      <c r="AA23" s="9">
        <v>1</v>
      </c>
      <c r="AB23" s="9">
        <v>5</v>
      </c>
      <c r="AC23" s="9">
        <v>1</v>
      </c>
      <c r="AD23" s="14">
        <v>768840.7</v>
      </c>
      <c r="AE23" s="14">
        <v>986402.7</v>
      </c>
      <c r="AF23" s="14">
        <v>986402.7</v>
      </c>
      <c r="AG23" s="39">
        <v>0</v>
      </c>
      <c r="AH23" s="39">
        <v>0</v>
      </c>
      <c r="AI23" s="39">
        <v>0</v>
      </c>
      <c r="AJ23" s="9"/>
      <c r="AK23" s="9"/>
      <c r="AL23" s="9"/>
    </row>
    <row r="24" spans="1:38" s="11" customFormat="1" ht="144" hidden="1" customHeight="1" x14ac:dyDescent="0.3">
      <c r="A24" s="57"/>
      <c r="B24" s="58"/>
      <c r="C24" s="55"/>
      <c r="D24" s="9"/>
      <c r="E24" s="9"/>
      <c r="F24" s="10" t="s">
        <v>40</v>
      </c>
      <c r="G24" s="9"/>
      <c r="H24" s="9"/>
      <c r="I24" s="9"/>
      <c r="J24" s="9"/>
      <c r="K24" s="9"/>
      <c r="L24" s="9"/>
      <c r="M24" s="9">
        <v>2</v>
      </c>
      <c r="N24" s="9">
        <v>0</v>
      </c>
      <c r="O24" s="9">
        <v>2</v>
      </c>
      <c r="P24" s="9">
        <v>0</v>
      </c>
      <c r="Q24" s="9">
        <v>4</v>
      </c>
      <c r="R24" s="9">
        <v>0</v>
      </c>
      <c r="S24" s="9">
        <v>9</v>
      </c>
      <c r="T24" s="9">
        <v>1</v>
      </c>
      <c r="U24" s="9">
        <v>0</v>
      </c>
      <c r="V24" s="9">
        <v>2</v>
      </c>
      <c r="W24" s="9">
        <v>0</v>
      </c>
      <c r="X24" s="9">
        <v>0</v>
      </c>
      <c r="Y24" s="9">
        <v>0</v>
      </c>
      <c r="Z24" s="9">
        <v>0</v>
      </c>
      <c r="AA24" s="9">
        <v>1</v>
      </c>
      <c r="AB24" s="9">
        <v>5</v>
      </c>
      <c r="AC24" s="9">
        <v>1</v>
      </c>
      <c r="AD24" s="14">
        <v>131960.79999999999</v>
      </c>
      <c r="AE24" s="14">
        <v>0</v>
      </c>
      <c r="AF24" s="14">
        <v>0</v>
      </c>
      <c r="AG24" s="39">
        <v>0</v>
      </c>
      <c r="AH24" s="39">
        <v>0</v>
      </c>
      <c r="AI24" s="39">
        <v>0</v>
      </c>
      <c r="AJ24" s="9"/>
      <c r="AK24" s="9"/>
      <c r="AL24" s="9"/>
    </row>
    <row r="25" spans="1:38" s="11" customFormat="1" ht="108" hidden="1" x14ac:dyDescent="0.3">
      <c r="A25" s="57"/>
      <c r="B25" s="58"/>
      <c r="C25" s="55"/>
      <c r="D25" s="9"/>
      <c r="E25" s="9"/>
      <c r="F25" s="10" t="s">
        <v>41</v>
      </c>
      <c r="G25" s="9"/>
      <c r="H25" s="9"/>
      <c r="I25" s="9"/>
      <c r="J25" s="9"/>
      <c r="K25" s="9"/>
      <c r="L25" s="9"/>
      <c r="M25" s="9">
        <v>2</v>
      </c>
      <c r="N25" s="9">
        <v>0</v>
      </c>
      <c r="O25" s="9">
        <v>2</v>
      </c>
      <c r="P25" s="9">
        <v>0</v>
      </c>
      <c r="Q25" s="9">
        <v>4</v>
      </c>
      <c r="R25" s="9">
        <v>0</v>
      </c>
      <c r="S25" s="9">
        <v>9</v>
      </c>
      <c r="T25" s="9">
        <v>5</v>
      </c>
      <c r="U25" s="9">
        <v>0</v>
      </c>
      <c r="V25" s="9">
        <v>2</v>
      </c>
      <c r="W25" s="9">
        <v>0</v>
      </c>
      <c r="X25" s="9">
        <v>0</v>
      </c>
      <c r="Y25" s="9">
        <v>0</v>
      </c>
      <c r="Z25" s="9">
        <v>0</v>
      </c>
      <c r="AA25" s="9">
        <v>1</v>
      </c>
      <c r="AB25" s="9">
        <v>5</v>
      </c>
      <c r="AC25" s="9">
        <v>1</v>
      </c>
      <c r="AD25" s="14">
        <v>291097.2</v>
      </c>
      <c r="AE25" s="14">
        <v>242402.5</v>
      </c>
      <c r="AF25" s="14">
        <v>242402.5</v>
      </c>
      <c r="AG25" s="39">
        <v>0</v>
      </c>
      <c r="AH25" s="39">
        <v>0</v>
      </c>
      <c r="AI25" s="39">
        <v>0</v>
      </c>
      <c r="AJ25" s="9"/>
      <c r="AK25" s="9"/>
      <c r="AL25" s="9"/>
    </row>
    <row r="26" spans="1:38" s="11" customFormat="1" ht="72" hidden="1" x14ac:dyDescent="0.3">
      <c r="A26" s="57"/>
      <c r="B26" s="58"/>
      <c r="C26" s="55"/>
      <c r="D26" s="9"/>
      <c r="E26" s="9"/>
      <c r="F26" s="12" t="s">
        <v>42</v>
      </c>
      <c r="G26" s="9"/>
      <c r="H26" s="9"/>
      <c r="I26" s="9"/>
      <c r="J26" s="9"/>
      <c r="K26" s="9"/>
      <c r="L26" s="9"/>
      <c r="M26" s="9">
        <v>2</v>
      </c>
      <c r="N26" s="9">
        <v>1</v>
      </c>
      <c r="O26" s="9">
        <v>9</v>
      </c>
      <c r="P26" s="9">
        <v>0</v>
      </c>
      <c r="Q26" s="9">
        <v>2</v>
      </c>
      <c r="R26" s="9">
        <v>0</v>
      </c>
      <c r="S26" s="9">
        <v>0</v>
      </c>
      <c r="T26" s="9">
        <v>0</v>
      </c>
      <c r="U26" s="9">
        <v>0</v>
      </c>
      <c r="V26" s="9">
        <v>2</v>
      </c>
      <c r="W26" s="9">
        <v>0</v>
      </c>
      <c r="X26" s="9">
        <v>0</v>
      </c>
      <c r="Y26" s="9">
        <v>0</v>
      </c>
      <c r="Z26" s="9">
        <v>0</v>
      </c>
      <c r="AA26" s="9">
        <v>1</v>
      </c>
      <c r="AB26" s="9">
        <v>5</v>
      </c>
      <c r="AC26" s="9">
        <v>1</v>
      </c>
      <c r="AD26" s="14">
        <v>-1620.3</v>
      </c>
      <c r="AE26" s="14">
        <v>0</v>
      </c>
      <c r="AF26" s="14">
        <v>0</v>
      </c>
      <c r="AG26" s="39">
        <v>0</v>
      </c>
      <c r="AH26" s="39">
        <v>0</v>
      </c>
      <c r="AI26" s="39">
        <v>0</v>
      </c>
      <c r="AJ26" s="9"/>
      <c r="AK26" s="9"/>
      <c r="AL26" s="9"/>
    </row>
    <row r="27" spans="1:38" s="11" customFormat="1" ht="18" hidden="1" x14ac:dyDescent="0.3">
      <c r="A27" s="80" t="s">
        <v>60</v>
      </c>
      <c r="B27" s="80"/>
      <c r="C27" s="80"/>
      <c r="D27" s="80"/>
      <c r="E27" s="80"/>
      <c r="F27" s="81"/>
      <c r="G27" s="81"/>
      <c r="H27" s="81"/>
      <c r="I27" s="81"/>
      <c r="J27" s="81"/>
      <c r="K27" s="81"/>
      <c r="L27" s="81"/>
      <c r="M27" s="81"/>
      <c r="N27" s="81"/>
      <c r="O27" s="81"/>
      <c r="P27" s="81"/>
      <c r="Q27" s="81"/>
      <c r="R27" s="81"/>
      <c r="S27" s="81"/>
      <c r="T27" s="81"/>
      <c r="U27" s="81"/>
      <c r="V27" s="81"/>
      <c r="W27" s="81"/>
      <c r="X27" s="81"/>
      <c r="Y27" s="81"/>
      <c r="Z27" s="81"/>
      <c r="AA27" s="81"/>
      <c r="AB27" s="81"/>
      <c r="AC27" s="81"/>
      <c r="AD27" s="27">
        <f>SUM(AD28)</f>
        <v>4.0999999999999996</v>
      </c>
      <c r="AE27" s="27">
        <f t="shared" ref="AE27:AI27" si="1">SUM(AE28)</f>
        <v>0</v>
      </c>
      <c r="AF27" s="27">
        <f t="shared" si="1"/>
        <v>0</v>
      </c>
      <c r="AG27" s="40">
        <f t="shared" si="1"/>
        <v>0</v>
      </c>
      <c r="AH27" s="40">
        <f t="shared" si="1"/>
        <v>0</v>
      </c>
      <c r="AI27" s="40">
        <f t="shared" si="1"/>
        <v>0</v>
      </c>
      <c r="AJ27" s="9"/>
      <c r="AK27" s="9"/>
      <c r="AL27" s="9"/>
    </row>
    <row r="28" spans="1:38" s="11" customFormat="1" ht="108" hidden="1" x14ac:dyDescent="0.3">
      <c r="A28" s="8">
        <v>2</v>
      </c>
      <c r="B28" s="9">
        <v>802</v>
      </c>
      <c r="C28" s="17" t="s">
        <v>43</v>
      </c>
      <c r="D28" s="9"/>
      <c r="E28" s="9"/>
      <c r="F28" s="13" t="s">
        <v>44</v>
      </c>
      <c r="G28" s="9"/>
      <c r="H28" s="9"/>
      <c r="I28" s="9"/>
      <c r="J28" s="9"/>
      <c r="K28" s="9"/>
      <c r="L28" s="9"/>
      <c r="M28" s="9">
        <v>2</v>
      </c>
      <c r="N28" s="9">
        <v>1</v>
      </c>
      <c r="O28" s="9">
        <v>8</v>
      </c>
      <c r="P28" s="9">
        <v>0</v>
      </c>
      <c r="Q28" s="9">
        <v>2</v>
      </c>
      <c r="R28" s="9">
        <v>0</v>
      </c>
      <c r="S28" s="9">
        <v>4</v>
      </c>
      <c r="T28" s="9">
        <v>0</v>
      </c>
      <c r="U28" s="9">
        <v>0</v>
      </c>
      <c r="V28" s="9">
        <v>2</v>
      </c>
      <c r="W28" s="9">
        <v>0</v>
      </c>
      <c r="X28" s="9">
        <v>0</v>
      </c>
      <c r="Y28" s="9">
        <v>0</v>
      </c>
      <c r="Z28" s="9">
        <v>2</v>
      </c>
      <c r="AA28" s="9">
        <v>1</v>
      </c>
      <c r="AB28" s="9">
        <v>5</v>
      </c>
      <c r="AC28" s="9">
        <v>1</v>
      </c>
      <c r="AD28" s="14">
        <v>4.0999999999999996</v>
      </c>
      <c r="AE28" s="14">
        <v>0</v>
      </c>
      <c r="AF28" s="14">
        <v>0</v>
      </c>
      <c r="AG28" s="39">
        <v>0</v>
      </c>
      <c r="AH28" s="39">
        <v>0</v>
      </c>
      <c r="AI28" s="39">
        <v>0</v>
      </c>
      <c r="AJ28" s="9"/>
      <c r="AK28" s="9"/>
      <c r="AL28" s="9"/>
    </row>
    <row r="29" spans="1:38" s="11" customFormat="1" ht="18" customHeight="1" x14ac:dyDescent="0.3">
      <c r="A29" s="70" t="s">
        <v>60</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2"/>
      <c r="AD29" s="27">
        <f>SUM(AD30:AD33)</f>
        <v>118166.79999999999</v>
      </c>
      <c r="AE29" s="27">
        <f t="shared" ref="AE29:AF29" si="2">SUM(AE30:AE33)</f>
        <v>31405.4</v>
      </c>
      <c r="AF29" s="27">
        <f t="shared" si="2"/>
        <v>31405.4</v>
      </c>
      <c r="AG29" s="49">
        <f>AG36+AG38+AG32</f>
        <v>2145.1</v>
      </c>
      <c r="AH29" s="49">
        <f>AH36+AH38+AH32</f>
        <v>2080.6</v>
      </c>
      <c r="AI29" s="49">
        <f>AI36+AI38+AI32</f>
        <v>2069.1000000000004</v>
      </c>
      <c r="AJ29" s="9"/>
      <c r="AK29" s="9"/>
      <c r="AL29" s="9"/>
    </row>
    <row r="30" spans="1:38" s="11" customFormat="1" ht="90" hidden="1" customHeight="1" x14ac:dyDescent="0.3">
      <c r="A30" s="65">
        <v>1</v>
      </c>
      <c r="B30" s="50">
        <v>991</v>
      </c>
      <c r="C30" s="46" t="s">
        <v>67</v>
      </c>
      <c r="D30" s="30"/>
      <c r="E30" s="21"/>
      <c r="F30" s="16" t="s">
        <v>45</v>
      </c>
      <c r="G30" s="21"/>
      <c r="H30" s="21"/>
      <c r="I30" s="21"/>
      <c r="J30" s="21"/>
      <c r="K30" s="21"/>
      <c r="L30" s="21"/>
      <c r="M30" s="21">
        <v>2</v>
      </c>
      <c r="N30" s="21">
        <v>0</v>
      </c>
      <c r="O30" s="21">
        <v>2</v>
      </c>
      <c r="P30" s="21">
        <v>0</v>
      </c>
      <c r="Q30" s="21">
        <v>2</v>
      </c>
      <c r="R30" s="21">
        <v>0</v>
      </c>
      <c r="S30" s="21">
        <v>5</v>
      </c>
      <c r="T30" s="21">
        <v>1</v>
      </c>
      <c r="U30" s="21">
        <v>0</v>
      </c>
      <c r="V30" s="21">
        <v>2</v>
      </c>
      <c r="W30" s="21">
        <v>0</v>
      </c>
      <c r="X30" s="21">
        <v>0</v>
      </c>
      <c r="Y30" s="21">
        <v>0</v>
      </c>
      <c r="Z30" s="21">
        <v>0</v>
      </c>
      <c r="AA30" s="21">
        <v>1</v>
      </c>
      <c r="AB30" s="21">
        <v>5</v>
      </c>
      <c r="AC30" s="21">
        <v>1</v>
      </c>
      <c r="AD30" s="15">
        <v>92887.2</v>
      </c>
      <c r="AE30" s="15">
        <v>0</v>
      </c>
      <c r="AF30" s="15">
        <v>0</v>
      </c>
      <c r="AG30" s="39">
        <v>0</v>
      </c>
      <c r="AH30" s="39">
        <v>0</v>
      </c>
      <c r="AI30" s="39">
        <v>0</v>
      </c>
      <c r="AJ30" s="9"/>
      <c r="AK30" s="9"/>
      <c r="AL30" s="9"/>
    </row>
    <row r="31" spans="1:38" s="11" customFormat="1" ht="108" hidden="1" customHeight="1" x14ac:dyDescent="0.3">
      <c r="A31" s="66"/>
      <c r="B31" s="51"/>
      <c r="C31" s="47"/>
      <c r="D31" s="30"/>
      <c r="E31" s="21"/>
      <c r="F31" s="16" t="s">
        <v>46</v>
      </c>
      <c r="G31" s="21"/>
      <c r="H31" s="21"/>
      <c r="I31" s="21"/>
      <c r="J31" s="21"/>
      <c r="K31" s="21"/>
      <c r="L31" s="21"/>
      <c r="M31" s="21">
        <v>2</v>
      </c>
      <c r="N31" s="21">
        <v>0</v>
      </c>
      <c r="O31" s="21">
        <v>2</v>
      </c>
      <c r="P31" s="21">
        <v>0</v>
      </c>
      <c r="Q31" s="21">
        <v>3</v>
      </c>
      <c r="R31" s="21">
        <v>0</v>
      </c>
      <c r="S31" s="21">
        <v>1</v>
      </c>
      <c r="T31" s="21">
        <v>9</v>
      </c>
      <c r="U31" s="21">
        <v>0</v>
      </c>
      <c r="V31" s="21">
        <v>2</v>
      </c>
      <c r="W31" s="21">
        <v>0</v>
      </c>
      <c r="X31" s="21">
        <v>0</v>
      </c>
      <c r="Y31" s="21">
        <v>0</v>
      </c>
      <c r="Z31" s="21">
        <v>0</v>
      </c>
      <c r="AA31" s="21">
        <v>1</v>
      </c>
      <c r="AB31" s="21">
        <v>5</v>
      </c>
      <c r="AC31" s="21">
        <v>1</v>
      </c>
      <c r="AD31" s="15">
        <v>29474.6</v>
      </c>
      <c r="AE31" s="15">
        <v>31405.4</v>
      </c>
      <c r="AF31" s="15">
        <v>31405.4</v>
      </c>
      <c r="AG31" s="39">
        <v>0</v>
      </c>
      <c r="AH31" s="39">
        <v>0</v>
      </c>
      <c r="AI31" s="39">
        <v>0</v>
      </c>
      <c r="AJ31" s="9"/>
      <c r="AK31" s="9"/>
      <c r="AL31" s="9"/>
    </row>
    <row r="32" spans="1:38" s="19" customFormat="1" ht="56.25" customHeight="1" x14ac:dyDescent="0.3">
      <c r="A32" s="67"/>
      <c r="B32" s="57">
        <v>991</v>
      </c>
      <c r="C32" s="64" t="s">
        <v>79</v>
      </c>
      <c r="D32" s="30"/>
      <c r="E32" s="21"/>
      <c r="F32" s="22" t="s">
        <v>76</v>
      </c>
      <c r="G32" s="21"/>
      <c r="H32" s="21"/>
      <c r="I32" s="21"/>
      <c r="J32" s="21"/>
      <c r="K32" s="21"/>
      <c r="L32" s="21"/>
      <c r="M32" s="32">
        <v>2</v>
      </c>
      <c r="N32" s="32">
        <v>0</v>
      </c>
      <c r="O32" s="32">
        <v>2</v>
      </c>
      <c r="P32" s="32">
        <v>0</v>
      </c>
      <c r="Q32" s="32">
        <v>1</v>
      </c>
      <c r="R32" s="32">
        <v>0</v>
      </c>
      <c r="S32" s="32">
        <v>0</v>
      </c>
      <c r="T32" s="32">
        <v>1</v>
      </c>
      <c r="U32" s="32">
        <v>1</v>
      </c>
      <c r="V32" s="32">
        <v>0</v>
      </c>
      <c r="W32" s="32">
        <v>0</v>
      </c>
      <c r="X32" s="32">
        <v>0</v>
      </c>
      <c r="Y32" s="32">
        <v>0</v>
      </c>
      <c r="Z32" s="32">
        <v>0</v>
      </c>
      <c r="AA32" s="32">
        <v>1</v>
      </c>
      <c r="AB32" s="32">
        <v>5</v>
      </c>
      <c r="AC32" s="32">
        <v>0</v>
      </c>
      <c r="AD32" s="31">
        <v>0</v>
      </c>
      <c r="AE32" s="31">
        <v>0</v>
      </c>
      <c r="AF32" s="31">
        <v>0</v>
      </c>
      <c r="AG32" s="41">
        <f>AG34+AG35</f>
        <v>979.5</v>
      </c>
      <c r="AH32" s="42">
        <f>AH34+AH35</f>
        <v>993</v>
      </c>
      <c r="AI32" s="41">
        <f>AI34+AI35</f>
        <v>1008.7</v>
      </c>
      <c r="AJ32" s="18"/>
      <c r="AK32" s="18"/>
      <c r="AL32" s="18"/>
    </row>
    <row r="33" spans="1:38" s="11" customFormat="1" ht="144" hidden="1" customHeight="1" x14ac:dyDescent="0.3">
      <c r="A33" s="29"/>
      <c r="B33" s="57"/>
      <c r="C33" s="64"/>
      <c r="D33" s="30"/>
      <c r="E33" s="21"/>
      <c r="F33" s="12" t="s">
        <v>42</v>
      </c>
      <c r="G33" s="21"/>
      <c r="H33" s="21"/>
      <c r="I33" s="21"/>
      <c r="J33" s="21"/>
      <c r="K33" s="21"/>
      <c r="L33" s="21"/>
      <c r="M33" s="21">
        <v>2</v>
      </c>
      <c r="N33" s="21">
        <v>1</v>
      </c>
      <c r="O33" s="21">
        <v>9</v>
      </c>
      <c r="P33" s="21">
        <v>0</v>
      </c>
      <c r="Q33" s="21">
        <v>2</v>
      </c>
      <c r="R33" s="21">
        <v>0</v>
      </c>
      <c r="S33" s="21">
        <v>0</v>
      </c>
      <c r="T33" s="21">
        <v>0</v>
      </c>
      <c r="U33" s="21">
        <v>0</v>
      </c>
      <c r="V33" s="21">
        <v>2</v>
      </c>
      <c r="W33" s="21">
        <v>0</v>
      </c>
      <c r="X33" s="21">
        <v>0</v>
      </c>
      <c r="Y33" s="21">
        <v>0</v>
      </c>
      <c r="Z33" s="21">
        <v>0</v>
      </c>
      <c r="AA33" s="21">
        <v>1</v>
      </c>
      <c r="AB33" s="21">
        <v>5</v>
      </c>
      <c r="AC33" s="32">
        <v>0</v>
      </c>
      <c r="AD33" s="15">
        <v>-4195</v>
      </c>
      <c r="AE33" s="15">
        <v>0</v>
      </c>
      <c r="AF33" s="15">
        <v>0</v>
      </c>
      <c r="AG33" s="39">
        <v>0</v>
      </c>
      <c r="AH33" s="39">
        <v>0</v>
      </c>
      <c r="AI33" s="39">
        <v>0</v>
      </c>
      <c r="AJ33" s="9"/>
      <c r="AK33" s="9"/>
      <c r="AL33" s="9"/>
    </row>
    <row r="34" spans="1:38" s="11" customFormat="1" ht="69" customHeight="1" x14ac:dyDescent="0.3">
      <c r="A34" s="44">
        <v>2</v>
      </c>
      <c r="B34" s="57"/>
      <c r="C34" s="64"/>
      <c r="D34" s="30"/>
      <c r="E34" s="44"/>
      <c r="F34" s="12" t="s">
        <v>62</v>
      </c>
      <c r="G34" s="44"/>
      <c r="H34" s="44"/>
      <c r="I34" s="44"/>
      <c r="J34" s="44"/>
      <c r="K34" s="44"/>
      <c r="L34" s="44"/>
      <c r="M34" s="44">
        <v>2</v>
      </c>
      <c r="N34" s="44">
        <v>0</v>
      </c>
      <c r="O34" s="44">
        <v>2</v>
      </c>
      <c r="P34" s="44">
        <v>1</v>
      </c>
      <c r="Q34" s="44">
        <v>5</v>
      </c>
      <c r="R34" s="44">
        <v>0</v>
      </c>
      <c r="S34" s="44">
        <v>0</v>
      </c>
      <c r="T34" s="44">
        <v>1</v>
      </c>
      <c r="U34" s="44">
        <v>1</v>
      </c>
      <c r="V34" s="44">
        <v>0</v>
      </c>
      <c r="W34" s="44">
        <v>0</v>
      </c>
      <c r="X34" s="44">
        <v>0</v>
      </c>
      <c r="Y34" s="44">
        <v>0</v>
      </c>
      <c r="Z34" s="44">
        <v>0</v>
      </c>
      <c r="AA34" s="44">
        <v>1</v>
      </c>
      <c r="AB34" s="44">
        <v>5</v>
      </c>
      <c r="AC34" s="53">
        <v>0</v>
      </c>
      <c r="AD34" s="15"/>
      <c r="AE34" s="15"/>
      <c r="AF34" s="15"/>
      <c r="AG34" s="45">
        <v>978</v>
      </c>
      <c r="AH34" s="45">
        <v>991.4</v>
      </c>
      <c r="AI34" s="45">
        <v>1007</v>
      </c>
      <c r="AJ34" s="9"/>
      <c r="AK34" s="9"/>
      <c r="AL34" s="9"/>
    </row>
    <row r="35" spans="1:38" s="11" customFormat="1" ht="108" customHeight="1" x14ac:dyDescent="0.3">
      <c r="A35" s="44">
        <v>3</v>
      </c>
      <c r="B35" s="57"/>
      <c r="C35" s="64"/>
      <c r="D35" s="30"/>
      <c r="E35" s="44"/>
      <c r="F35" s="12" t="s">
        <v>63</v>
      </c>
      <c r="G35" s="44"/>
      <c r="H35" s="44"/>
      <c r="I35" s="44"/>
      <c r="J35" s="44"/>
      <c r="K35" s="44"/>
      <c r="L35" s="44"/>
      <c r="M35" s="44">
        <v>2</v>
      </c>
      <c r="N35" s="44">
        <v>0</v>
      </c>
      <c r="O35" s="44">
        <v>2</v>
      </c>
      <c r="P35" s="44">
        <v>1</v>
      </c>
      <c r="Q35" s="44">
        <v>5</v>
      </c>
      <c r="R35" s="44">
        <v>0</v>
      </c>
      <c r="S35" s="44">
        <v>0</v>
      </c>
      <c r="T35" s="44">
        <v>1</v>
      </c>
      <c r="U35" s="44">
        <v>1</v>
      </c>
      <c r="V35" s="44">
        <v>0</v>
      </c>
      <c r="W35" s="44">
        <v>0</v>
      </c>
      <c r="X35" s="44">
        <v>0</v>
      </c>
      <c r="Y35" s="44">
        <v>0</v>
      </c>
      <c r="Z35" s="44">
        <v>0</v>
      </c>
      <c r="AA35" s="44">
        <v>1</v>
      </c>
      <c r="AB35" s="44">
        <v>5</v>
      </c>
      <c r="AC35" s="53">
        <v>0</v>
      </c>
      <c r="AD35" s="15"/>
      <c r="AE35" s="15"/>
      <c r="AF35" s="15"/>
      <c r="AG35" s="45">
        <v>1.5</v>
      </c>
      <c r="AH35" s="45">
        <v>1.6</v>
      </c>
      <c r="AI35" s="45">
        <v>1.7</v>
      </c>
      <c r="AJ35" s="9"/>
      <c r="AK35" s="9"/>
      <c r="AL35" s="9"/>
    </row>
    <row r="36" spans="1:38" s="11" customFormat="1" ht="81.75" customHeight="1" x14ac:dyDescent="0.3">
      <c r="A36" s="44">
        <v>4</v>
      </c>
      <c r="B36" s="57"/>
      <c r="C36" s="64"/>
      <c r="D36" s="30"/>
      <c r="E36" s="44"/>
      <c r="F36" s="12" t="s">
        <v>77</v>
      </c>
      <c r="G36" s="44"/>
      <c r="H36" s="44"/>
      <c r="I36" s="44"/>
      <c r="J36" s="44"/>
      <c r="K36" s="44"/>
      <c r="L36" s="44"/>
      <c r="M36" s="44">
        <v>2</v>
      </c>
      <c r="N36" s="44">
        <v>0</v>
      </c>
      <c r="O36" s="44">
        <v>2</v>
      </c>
      <c r="P36" s="44">
        <v>3</v>
      </c>
      <c r="Q36" s="44">
        <v>5</v>
      </c>
      <c r="R36" s="44">
        <v>1</v>
      </c>
      <c r="S36" s="44">
        <v>1</v>
      </c>
      <c r="T36" s="44">
        <v>8</v>
      </c>
      <c r="U36" s="44">
        <v>0</v>
      </c>
      <c r="V36" s="44">
        <v>0</v>
      </c>
      <c r="W36" s="44">
        <v>0</v>
      </c>
      <c r="X36" s="44">
        <v>0</v>
      </c>
      <c r="Y36" s="44">
        <v>0</v>
      </c>
      <c r="Z36" s="44">
        <v>0</v>
      </c>
      <c r="AA36" s="44">
        <v>1</v>
      </c>
      <c r="AB36" s="44">
        <v>5</v>
      </c>
      <c r="AC36" s="53">
        <v>0</v>
      </c>
      <c r="AD36" s="15"/>
      <c r="AE36" s="15"/>
      <c r="AF36" s="15"/>
      <c r="AG36" s="45">
        <f>AG37</f>
        <v>141.30000000000001</v>
      </c>
      <c r="AH36" s="45">
        <f>AH37</f>
        <v>142.80000000000001</v>
      </c>
      <c r="AI36" s="45">
        <f>AI37</f>
        <v>148.5</v>
      </c>
      <c r="AJ36" s="9"/>
      <c r="AK36" s="9"/>
      <c r="AL36" s="9"/>
    </row>
    <row r="37" spans="1:38" s="11" customFormat="1" ht="84.75" customHeight="1" x14ac:dyDescent="0.3">
      <c r="A37" s="44">
        <v>5</v>
      </c>
      <c r="B37" s="57"/>
      <c r="C37" s="64"/>
      <c r="D37" s="30"/>
      <c r="E37" s="44"/>
      <c r="F37" s="12" t="s">
        <v>64</v>
      </c>
      <c r="G37" s="44"/>
      <c r="H37" s="44"/>
      <c r="I37" s="44"/>
      <c r="J37" s="44"/>
      <c r="K37" s="44"/>
      <c r="L37" s="44"/>
      <c r="M37" s="44">
        <v>2</v>
      </c>
      <c r="N37" s="44">
        <v>0</v>
      </c>
      <c r="O37" s="44">
        <v>2</v>
      </c>
      <c r="P37" s="44">
        <v>3</v>
      </c>
      <c r="Q37" s="44">
        <v>5</v>
      </c>
      <c r="R37" s="44">
        <v>1</v>
      </c>
      <c r="S37" s="44">
        <v>1</v>
      </c>
      <c r="T37" s="44">
        <v>8</v>
      </c>
      <c r="U37" s="44">
        <v>1</v>
      </c>
      <c r="V37" s="44">
        <v>0</v>
      </c>
      <c r="W37" s="44">
        <v>0</v>
      </c>
      <c r="X37" s="44">
        <v>0</v>
      </c>
      <c r="Y37" s="44">
        <v>0</v>
      </c>
      <c r="Z37" s="44">
        <v>0</v>
      </c>
      <c r="AA37" s="44">
        <v>1</v>
      </c>
      <c r="AB37" s="44">
        <v>5</v>
      </c>
      <c r="AC37" s="53">
        <v>0</v>
      </c>
      <c r="AD37" s="15"/>
      <c r="AE37" s="15"/>
      <c r="AF37" s="15"/>
      <c r="AG37" s="45">
        <v>141.30000000000001</v>
      </c>
      <c r="AH37" s="45">
        <v>142.80000000000001</v>
      </c>
      <c r="AI37" s="45">
        <v>148.5</v>
      </c>
      <c r="AJ37" s="9"/>
      <c r="AK37" s="9"/>
      <c r="AL37" s="9"/>
    </row>
    <row r="38" spans="1:38" s="11" customFormat="1" ht="51" customHeight="1" x14ac:dyDescent="0.3">
      <c r="A38" s="44">
        <v>6</v>
      </c>
      <c r="B38" s="57"/>
      <c r="C38" s="64"/>
      <c r="D38" s="30"/>
      <c r="E38" s="44"/>
      <c r="F38" s="12" t="s">
        <v>68</v>
      </c>
      <c r="G38" s="44"/>
      <c r="H38" s="44"/>
      <c r="I38" s="44"/>
      <c r="J38" s="44"/>
      <c r="K38" s="44"/>
      <c r="L38" s="44"/>
      <c r="M38" s="44">
        <v>2</v>
      </c>
      <c r="N38" s="44">
        <v>0</v>
      </c>
      <c r="O38" s="44">
        <v>2</v>
      </c>
      <c r="P38" s="44">
        <v>4</v>
      </c>
      <c r="Q38" s="44">
        <v>0</v>
      </c>
      <c r="R38" s="44">
        <v>0</v>
      </c>
      <c r="S38" s="44">
        <v>0</v>
      </c>
      <c r="T38" s="44">
        <v>0</v>
      </c>
      <c r="U38" s="44">
        <v>0</v>
      </c>
      <c r="V38" s="44">
        <v>0</v>
      </c>
      <c r="W38" s="44">
        <v>0</v>
      </c>
      <c r="X38" s="44">
        <v>0</v>
      </c>
      <c r="Y38" s="44">
        <v>0</v>
      </c>
      <c r="Z38" s="44">
        <v>0</v>
      </c>
      <c r="AA38" s="44">
        <v>1</v>
      </c>
      <c r="AB38" s="44">
        <v>5</v>
      </c>
      <c r="AC38" s="53">
        <v>0</v>
      </c>
      <c r="AD38" s="15"/>
      <c r="AE38" s="15"/>
      <c r="AF38" s="15"/>
      <c r="AG38" s="48">
        <f>AG39+AG46</f>
        <v>1024.3</v>
      </c>
      <c r="AH38" s="45">
        <f>AH39+AH46</f>
        <v>944.8</v>
      </c>
      <c r="AI38" s="45">
        <f>AI39+AI46</f>
        <v>911.9</v>
      </c>
      <c r="AJ38" s="9"/>
      <c r="AK38" s="9"/>
      <c r="AL38" s="9"/>
    </row>
    <row r="39" spans="1:38" s="11" customFormat="1" ht="105.75" customHeight="1" x14ac:dyDescent="0.3">
      <c r="A39" s="44">
        <v>7</v>
      </c>
      <c r="B39" s="57"/>
      <c r="C39" s="64"/>
      <c r="D39" s="30"/>
      <c r="E39" s="44"/>
      <c r="F39" s="12" t="s">
        <v>65</v>
      </c>
      <c r="G39" s="44"/>
      <c r="H39" s="44"/>
      <c r="I39" s="44"/>
      <c r="J39" s="44"/>
      <c r="K39" s="44"/>
      <c r="L39" s="44"/>
      <c r="M39" s="44">
        <v>2</v>
      </c>
      <c r="N39" s="44">
        <v>0</v>
      </c>
      <c r="O39" s="44">
        <v>2</v>
      </c>
      <c r="P39" s="44">
        <v>4</v>
      </c>
      <c r="Q39" s="44">
        <v>5</v>
      </c>
      <c r="R39" s="44">
        <v>1</v>
      </c>
      <c r="S39" s="44">
        <v>6</v>
      </c>
      <c r="T39" s="44">
        <v>0</v>
      </c>
      <c r="U39" s="44">
        <v>1</v>
      </c>
      <c r="V39" s="44">
        <v>0</v>
      </c>
      <c r="W39" s="44">
        <v>0</v>
      </c>
      <c r="X39" s="44">
        <v>0</v>
      </c>
      <c r="Y39" s="44">
        <v>0</v>
      </c>
      <c r="Z39" s="44">
        <v>0</v>
      </c>
      <c r="AA39" s="44">
        <v>1</v>
      </c>
      <c r="AB39" s="44">
        <v>5</v>
      </c>
      <c r="AC39" s="53">
        <v>0</v>
      </c>
      <c r="AD39" s="15"/>
      <c r="AE39" s="15"/>
      <c r="AF39" s="15"/>
      <c r="AG39" s="48">
        <f>AG40+AG42+AG43+AG44+AG45+AG41+AG47+AG48</f>
        <v>1024.3</v>
      </c>
      <c r="AH39" s="48">
        <f>AH40+AH41+AH42+AH43+AH44+AH45</f>
        <v>944.8</v>
      </c>
      <c r="AI39" s="48">
        <f>AI40+AI41+AI42+AI43+AI44+AI45</f>
        <v>911.9</v>
      </c>
      <c r="AJ39" s="9"/>
      <c r="AK39" s="9"/>
      <c r="AL39" s="9"/>
    </row>
    <row r="40" spans="1:38" s="11" customFormat="1" ht="65.25" customHeight="1" x14ac:dyDescent="0.3">
      <c r="A40" s="44">
        <v>8</v>
      </c>
      <c r="B40" s="57">
        <v>991</v>
      </c>
      <c r="C40" s="55" t="s">
        <v>79</v>
      </c>
      <c r="D40" s="30"/>
      <c r="E40" s="44"/>
      <c r="F40" s="12" t="s">
        <v>69</v>
      </c>
      <c r="G40" s="44"/>
      <c r="H40" s="44"/>
      <c r="I40" s="44"/>
      <c r="J40" s="44"/>
      <c r="K40" s="44"/>
      <c r="L40" s="44"/>
      <c r="M40" s="44">
        <v>2</v>
      </c>
      <c r="N40" s="44">
        <v>0</v>
      </c>
      <c r="O40" s="44">
        <v>2</v>
      </c>
      <c r="P40" s="44">
        <v>4</v>
      </c>
      <c r="Q40" s="44">
        <v>5</v>
      </c>
      <c r="R40" s="44">
        <v>1</v>
      </c>
      <c r="S40" s="44">
        <v>6</v>
      </c>
      <c r="T40" s="44">
        <v>0</v>
      </c>
      <c r="U40" s="44">
        <v>1</v>
      </c>
      <c r="V40" s="44">
        <v>0</v>
      </c>
      <c r="W40" s="44">
        <v>0</v>
      </c>
      <c r="X40" s="44">
        <v>0</v>
      </c>
      <c r="Y40" s="44">
        <v>0</v>
      </c>
      <c r="Z40" s="44">
        <v>0</v>
      </c>
      <c r="AA40" s="44">
        <v>1</v>
      </c>
      <c r="AB40" s="44">
        <v>5</v>
      </c>
      <c r="AC40" s="53">
        <v>0</v>
      </c>
      <c r="AD40" s="15"/>
      <c r="AE40" s="15"/>
      <c r="AF40" s="15"/>
      <c r="AG40" s="48">
        <v>974.3</v>
      </c>
      <c r="AH40" s="48">
        <v>944.8</v>
      </c>
      <c r="AI40" s="48">
        <v>911.9</v>
      </c>
      <c r="AJ40" s="9"/>
      <c r="AK40" s="9"/>
      <c r="AL40" s="9"/>
    </row>
    <row r="41" spans="1:38" s="11" customFormat="1" ht="63.75" customHeight="1" x14ac:dyDescent="0.3">
      <c r="A41" s="44">
        <v>9</v>
      </c>
      <c r="B41" s="57"/>
      <c r="C41" s="55"/>
      <c r="D41" s="30"/>
      <c r="E41" s="44"/>
      <c r="F41" s="12" t="s">
        <v>82</v>
      </c>
      <c r="G41" s="44"/>
      <c r="H41" s="44"/>
      <c r="I41" s="44"/>
      <c r="J41" s="44"/>
      <c r="K41" s="44"/>
      <c r="L41" s="44"/>
      <c r="M41" s="44">
        <v>2</v>
      </c>
      <c r="N41" s="44">
        <v>0</v>
      </c>
      <c r="O41" s="44">
        <v>2</v>
      </c>
      <c r="P41" s="44">
        <v>4</v>
      </c>
      <c r="Q41" s="44">
        <v>5</v>
      </c>
      <c r="R41" s="44">
        <v>1</v>
      </c>
      <c r="S41" s="44">
        <v>6</v>
      </c>
      <c r="T41" s="44">
        <v>0</v>
      </c>
      <c r="U41" s="44">
        <v>1</v>
      </c>
      <c r="V41" s="44">
        <v>0</v>
      </c>
      <c r="W41" s="44">
        <v>0</v>
      </c>
      <c r="X41" s="44">
        <v>0</v>
      </c>
      <c r="Y41" s="44">
        <v>0</v>
      </c>
      <c r="Z41" s="44">
        <v>0</v>
      </c>
      <c r="AA41" s="44">
        <v>1</v>
      </c>
      <c r="AB41" s="44">
        <v>5</v>
      </c>
      <c r="AC41" s="53">
        <v>0</v>
      </c>
      <c r="AD41" s="15"/>
      <c r="AE41" s="15"/>
      <c r="AF41" s="15"/>
      <c r="AG41" s="48">
        <v>14</v>
      </c>
      <c r="AH41" s="48"/>
      <c r="AI41" s="48"/>
      <c r="AJ41" s="9"/>
      <c r="AK41" s="9"/>
      <c r="AL41" s="9"/>
    </row>
    <row r="42" spans="1:38" s="11" customFormat="1" ht="93.75" hidden="1" customHeight="1" x14ac:dyDescent="0.3">
      <c r="A42" s="44">
        <v>9</v>
      </c>
      <c r="B42" s="57"/>
      <c r="C42" s="55"/>
      <c r="D42" s="30"/>
      <c r="E42" s="44"/>
      <c r="F42" s="12" t="s">
        <v>70</v>
      </c>
      <c r="G42" s="44"/>
      <c r="H42" s="44"/>
      <c r="I42" s="44"/>
      <c r="J42" s="44"/>
      <c r="K42" s="44"/>
      <c r="L42" s="44"/>
      <c r="M42" s="44">
        <v>2</v>
      </c>
      <c r="N42" s="44">
        <v>0</v>
      </c>
      <c r="O42" s="44">
        <v>2</v>
      </c>
      <c r="P42" s="44">
        <v>4</v>
      </c>
      <c r="Q42" s="44">
        <v>5</v>
      </c>
      <c r="R42" s="44">
        <v>1</v>
      </c>
      <c r="S42" s="44">
        <v>6</v>
      </c>
      <c r="T42" s="44">
        <v>0</v>
      </c>
      <c r="U42" s="44">
        <v>1</v>
      </c>
      <c r="V42" s="44">
        <v>0</v>
      </c>
      <c r="W42" s="44">
        <v>0</v>
      </c>
      <c r="X42" s="44">
        <v>0</v>
      </c>
      <c r="Y42" s="44">
        <v>0</v>
      </c>
      <c r="Z42" s="44">
        <v>0</v>
      </c>
      <c r="AA42" s="44">
        <v>1</v>
      </c>
      <c r="AB42" s="44">
        <v>5</v>
      </c>
      <c r="AC42" s="53">
        <v>0</v>
      </c>
      <c r="AD42" s="15"/>
      <c r="AE42" s="15"/>
      <c r="AF42" s="15"/>
      <c r="AG42" s="48"/>
      <c r="AH42" s="48"/>
      <c r="AI42" s="48"/>
      <c r="AJ42" s="9"/>
      <c r="AK42" s="9"/>
      <c r="AL42" s="9"/>
    </row>
    <row r="43" spans="1:38" s="11" customFormat="1" ht="81" hidden="1" customHeight="1" x14ac:dyDescent="0.3">
      <c r="A43" s="44">
        <v>10</v>
      </c>
      <c r="B43" s="57"/>
      <c r="C43" s="55"/>
      <c r="D43" s="30"/>
      <c r="E43" s="44"/>
      <c r="F43" s="12" t="s">
        <v>71</v>
      </c>
      <c r="G43" s="44"/>
      <c r="H43" s="44"/>
      <c r="I43" s="44"/>
      <c r="J43" s="44"/>
      <c r="K43" s="44"/>
      <c r="L43" s="44"/>
      <c r="M43" s="44">
        <v>2</v>
      </c>
      <c r="N43" s="44">
        <v>0</v>
      </c>
      <c r="O43" s="44">
        <v>2</v>
      </c>
      <c r="P43" s="44">
        <v>4</v>
      </c>
      <c r="Q43" s="44">
        <v>5</v>
      </c>
      <c r="R43" s="44">
        <v>1</v>
      </c>
      <c r="S43" s="44">
        <v>6</v>
      </c>
      <c r="T43" s="44">
        <v>0</v>
      </c>
      <c r="U43" s="44">
        <v>1</v>
      </c>
      <c r="V43" s="44">
        <v>0</v>
      </c>
      <c r="W43" s="44">
        <v>0</v>
      </c>
      <c r="X43" s="44">
        <v>0</v>
      </c>
      <c r="Y43" s="44">
        <v>0</v>
      </c>
      <c r="Z43" s="44">
        <v>0</v>
      </c>
      <c r="AA43" s="44">
        <v>1</v>
      </c>
      <c r="AB43" s="44">
        <v>5</v>
      </c>
      <c r="AC43" s="53">
        <v>0</v>
      </c>
      <c r="AD43" s="15"/>
      <c r="AE43" s="15"/>
      <c r="AF43" s="15"/>
      <c r="AG43" s="48"/>
      <c r="AH43" s="48"/>
      <c r="AI43" s="48"/>
      <c r="AJ43" s="9"/>
      <c r="AK43" s="9"/>
      <c r="AL43" s="9"/>
    </row>
    <row r="44" spans="1:38" s="11" customFormat="1" ht="66.75" hidden="1" customHeight="1" x14ac:dyDescent="0.3">
      <c r="A44" s="44">
        <v>12</v>
      </c>
      <c r="B44" s="57"/>
      <c r="C44" s="55"/>
      <c r="D44" s="30"/>
      <c r="E44" s="44"/>
      <c r="F44" s="12" t="s">
        <v>72</v>
      </c>
      <c r="G44" s="44"/>
      <c r="H44" s="44"/>
      <c r="I44" s="44"/>
      <c r="J44" s="44"/>
      <c r="K44" s="44"/>
      <c r="L44" s="44"/>
      <c r="M44" s="44">
        <v>2</v>
      </c>
      <c r="N44" s="44">
        <v>0</v>
      </c>
      <c r="O44" s="44">
        <v>2</v>
      </c>
      <c r="P44" s="44">
        <v>0</v>
      </c>
      <c r="Q44" s="44">
        <v>4</v>
      </c>
      <c r="R44" s="44">
        <v>0</v>
      </c>
      <c r="S44" s="44">
        <v>1</v>
      </c>
      <c r="T44" s="44">
        <v>2</v>
      </c>
      <c r="U44" s="44">
        <v>1</v>
      </c>
      <c r="V44" s="44">
        <v>0</v>
      </c>
      <c r="W44" s="44">
        <v>0</v>
      </c>
      <c r="X44" s="44">
        <v>0</v>
      </c>
      <c r="Y44" s="44">
        <v>0</v>
      </c>
      <c r="Z44" s="44">
        <v>0</v>
      </c>
      <c r="AA44" s="44">
        <v>1</v>
      </c>
      <c r="AB44" s="44">
        <v>5</v>
      </c>
      <c r="AC44" s="53">
        <v>0</v>
      </c>
      <c r="AD44" s="15"/>
      <c r="AE44" s="15"/>
      <c r="AF44" s="15"/>
      <c r="AG44" s="48"/>
      <c r="AH44" s="48"/>
      <c r="AI44" s="48"/>
      <c r="AJ44" s="9"/>
      <c r="AK44" s="9"/>
      <c r="AL44" s="9"/>
    </row>
    <row r="45" spans="1:38" s="11" customFormat="1" ht="89.25" hidden="1" customHeight="1" x14ac:dyDescent="0.3">
      <c r="A45" s="44">
        <v>13</v>
      </c>
      <c r="B45" s="57"/>
      <c r="C45" s="55"/>
      <c r="D45" s="30"/>
      <c r="E45" s="44"/>
      <c r="F45" s="12" t="s">
        <v>73</v>
      </c>
      <c r="G45" s="44"/>
      <c r="H45" s="44"/>
      <c r="I45" s="44"/>
      <c r="J45" s="44"/>
      <c r="K45" s="44"/>
      <c r="L45" s="44"/>
      <c r="M45" s="44">
        <v>2</v>
      </c>
      <c r="N45" s="44">
        <v>0</v>
      </c>
      <c r="O45" s="44">
        <v>2</v>
      </c>
      <c r="P45" s="44">
        <v>0</v>
      </c>
      <c r="Q45" s="44">
        <v>4</v>
      </c>
      <c r="R45" s="44">
        <v>0</v>
      </c>
      <c r="S45" s="44">
        <v>1</v>
      </c>
      <c r="T45" s="44">
        <v>2</v>
      </c>
      <c r="U45" s="44">
        <v>1</v>
      </c>
      <c r="V45" s="44">
        <v>0</v>
      </c>
      <c r="W45" s="44">
        <v>0</v>
      </c>
      <c r="X45" s="44">
        <v>0</v>
      </c>
      <c r="Y45" s="44">
        <v>0</v>
      </c>
      <c r="Z45" s="44">
        <v>0</v>
      </c>
      <c r="AA45" s="44">
        <v>1</v>
      </c>
      <c r="AB45" s="44">
        <v>5</v>
      </c>
      <c r="AC45" s="53">
        <v>0</v>
      </c>
      <c r="AD45" s="15"/>
      <c r="AE45" s="15"/>
      <c r="AF45" s="15"/>
      <c r="AG45" s="48"/>
      <c r="AH45" s="48"/>
      <c r="AI45" s="48"/>
      <c r="AJ45" s="9"/>
      <c r="AK45" s="9"/>
      <c r="AL45" s="9"/>
    </row>
    <row r="46" spans="1:38" s="11" customFormat="1" ht="117" hidden="1" customHeight="1" x14ac:dyDescent="0.3">
      <c r="A46" s="44">
        <v>11</v>
      </c>
      <c r="B46" s="57"/>
      <c r="C46" s="55"/>
      <c r="D46" s="30"/>
      <c r="E46" s="44"/>
      <c r="F46" s="12" t="s">
        <v>66</v>
      </c>
      <c r="G46" s="44"/>
      <c r="H46" s="44"/>
      <c r="I46" s="44"/>
      <c r="J46" s="44"/>
      <c r="K46" s="44"/>
      <c r="L46" s="44"/>
      <c r="M46" s="44">
        <v>2</v>
      </c>
      <c r="N46" s="44">
        <v>0</v>
      </c>
      <c r="O46" s="44">
        <v>2</v>
      </c>
      <c r="P46" s="44">
        <v>4</v>
      </c>
      <c r="Q46" s="44">
        <v>0</v>
      </c>
      <c r="R46" s="44">
        <v>0</v>
      </c>
      <c r="S46" s="44">
        <v>1</v>
      </c>
      <c r="T46" s="44">
        <v>4</v>
      </c>
      <c r="U46" s="44">
        <v>1</v>
      </c>
      <c r="V46" s="44">
        <v>0</v>
      </c>
      <c r="W46" s="44">
        <v>0</v>
      </c>
      <c r="X46" s="44">
        <v>0</v>
      </c>
      <c r="Y46" s="44">
        <v>0</v>
      </c>
      <c r="Z46" s="44">
        <v>0</v>
      </c>
      <c r="AA46" s="44">
        <v>1</v>
      </c>
      <c r="AB46" s="44">
        <v>5</v>
      </c>
      <c r="AC46" s="53">
        <v>0</v>
      </c>
      <c r="AD46" s="15"/>
      <c r="AE46" s="15"/>
      <c r="AF46" s="15"/>
      <c r="AG46" s="48">
        <v>0</v>
      </c>
      <c r="AH46" s="45">
        <v>0</v>
      </c>
      <c r="AI46" s="45">
        <v>0</v>
      </c>
      <c r="AJ46" s="9"/>
      <c r="AK46" s="9"/>
      <c r="AL46" s="9"/>
    </row>
    <row r="47" spans="1:38" s="11" customFormat="1" ht="110.25" customHeight="1" x14ac:dyDescent="0.3">
      <c r="A47" s="44">
        <v>12</v>
      </c>
      <c r="B47" s="57"/>
      <c r="C47" s="55"/>
      <c r="D47" s="30"/>
      <c r="E47" s="44"/>
      <c r="F47" s="12" t="s">
        <v>74</v>
      </c>
      <c r="G47" s="44"/>
      <c r="H47" s="44"/>
      <c r="I47" s="44"/>
      <c r="J47" s="44"/>
      <c r="K47" s="44"/>
      <c r="L47" s="44"/>
      <c r="M47" s="44">
        <v>2</v>
      </c>
      <c r="N47" s="44">
        <v>0</v>
      </c>
      <c r="O47" s="44">
        <v>2</v>
      </c>
      <c r="P47" s="44">
        <v>4</v>
      </c>
      <c r="Q47" s="44">
        <v>0</v>
      </c>
      <c r="R47" s="44">
        <v>0</v>
      </c>
      <c r="S47" s="44">
        <v>1</v>
      </c>
      <c r="T47" s="44">
        <v>4</v>
      </c>
      <c r="U47" s="44">
        <v>1</v>
      </c>
      <c r="V47" s="44">
        <v>0</v>
      </c>
      <c r="W47" s="44">
        <v>0</v>
      </c>
      <c r="X47" s="44">
        <v>0</v>
      </c>
      <c r="Y47" s="44">
        <v>0</v>
      </c>
      <c r="Z47" s="44">
        <v>0</v>
      </c>
      <c r="AA47" s="44">
        <v>1</v>
      </c>
      <c r="AB47" s="44">
        <v>5</v>
      </c>
      <c r="AC47" s="53">
        <v>0</v>
      </c>
      <c r="AD47" s="15"/>
      <c r="AE47" s="15"/>
      <c r="AF47" s="15"/>
      <c r="AG47" s="48">
        <v>36</v>
      </c>
      <c r="AH47" s="45"/>
      <c r="AI47" s="45"/>
      <c r="AJ47" s="9"/>
      <c r="AK47" s="9"/>
      <c r="AL47" s="9"/>
    </row>
    <row r="48" spans="1:38" s="11" customFormat="1" ht="120.75" customHeight="1" x14ac:dyDescent="0.3">
      <c r="A48" s="44">
        <v>13</v>
      </c>
      <c r="B48" s="57"/>
      <c r="C48" s="55"/>
      <c r="D48" s="30"/>
      <c r="E48" s="44"/>
      <c r="F48" s="12" t="s">
        <v>75</v>
      </c>
      <c r="G48" s="44"/>
      <c r="H48" s="44"/>
      <c r="I48" s="44"/>
      <c r="J48" s="44"/>
      <c r="K48" s="44"/>
      <c r="L48" s="44"/>
      <c r="M48" s="44">
        <v>2</v>
      </c>
      <c r="N48" s="44">
        <v>0</v>
      </c>
      <c r="O48" s="44">
        <v>2</v>
      </c>
      <c r="P48" s="44">
        <v>4</v>
      </c>
      <c r="Q48" s="44">
        <v>0</v>
      </c>
      <c r="R48" s="44">
        <v>0</v>
      </c>
      <c r="S48" s="44">
        <v>1</v>
      </c>
      <c r="T48" s="44">
        <v>4</v>
      </c>
      <c r="U48" s="44">
        <v>1</v>
      </c>
      <c r="V48" s="44">
        <v>0</v>
      </c>
      <c r="W48" s="44">
        <v>0</v>
      </c>
      <c r="X48" s="44">
        <v>0</v>
      </c>
      <c r="Y48" s="44">
        <v>0</v>
      </c>
      <c r="Z48" s="44">
        <v>0</v>
      </c>
      <c r="AA48" s="44">
        <v>1</v>
      </c>
      <c r="AB48" s="44">
        <v>5</v>
      </c>
      <c r="AC48" s="53">
        <v>0</v>
      </c>
      <c r="AD48" s="15"/>
      <c r="AE48" s="15"/>
      <c r="AF48" s="15"/>
      <c r="AG48" s="54">
        <v>0</v>
      </c>
      <c r="AH48" s="48" t="s">
        <v>10</v>
      </c>
      <c r="AI48" s="48"/>
      <c r="AJ48" s="9"/>
      <c r="AK48" s="9"/>
      <c r="AL48" s="9"/>
    </row>
    <row r="49" spans="1:38" s="11" customFormat="1" ht="18" x14ac:dyDescent="0.3">
      <c r="A49" s="68" t="s">
        <v>60</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28">
        <f>SUM(AD50:AD60)</f>
        <v>556992.09999999986</v>
      </c>
      <c r="AE49" s="28">
        <f>SUM(AE50:AE60)</f>
        <v>469157.50000000006</v>
      </c>
      <c r="AF49" s="28">
        <f>SUM(AF50:AF60)</f>
        <v>469157.50000000006</v>
      </c>
      <c r="AG49" s="49">
        <f>AG29</f>
        <v>2145.1</v>
      </c>
      <c r="AH49" s="49">
        <f>AH29</f>
        <v>2080.6</v>
      </c>
      <c r="AI49" s="49">
        <f>AI29</f>
        <v>2069.1000000000004</v>
      </c>
      <c r="AJ49" s="9"/>
      <c r="AK49" s="9"/>
      <c r="AL49" s="9"/>
    </row>
    <row r="50" spans="1:38" s="11" customFormat="1" ht="90" hidden="1" x14ac:dyDescent="0.3">
      <c r="A50" s="63">
        <v>2</v>
      </c>
      <c r="B50" s="63">
        <v>804</v>
      </c>
      <c r="C50" s="64" t="s">
        <v>47</v>
      </c>
      <c r="D50" s="21"/>
      <c r="E50" s="21"/>
      <c r="F50" s="16" t="s">
        <v>48</v>
      </c>
      <c r="G50" s="21"/>
      <c r="H50" s="21"/>
      <c r="I50" s="21"/>
      <c r="J50" s="21"/>
      <c r="K50" s="21"/>
      <c r="L50" s="21"/>
      <c r="M50" s="21">
        <v>2</v>
      </c>
      <c r="N50" s="21">
        <v>0</v>
      </c>
      <c r="O50" s="21">
        <v>2</v>
      </c>
      <c r="P50" s="21">
        <v>0</v>
      </c>
      <c r="Q50" s="21">
        <v>2</v>
      </c>
      <c r="R50" s="21">
        <v>2</v>
      </c>
      <c r="S50" s="21">
        <v>0</v>
      </c>
      <c r="T50" s="21">
        <v>8</v>
      </c>
      <c r="U50" s="21">
        <v>0</v>
      </c>
      <c r="V50" s="21">
        <v>2</v>
      </c>
      <c r="W50" s="21">
        <v>0</v>
      </c>
      <c r="X50" s="21">
        <v>0</v>
      </c>
      <c r="Y50" s="21">
        <v>0</v>
      </c>
      <c r="Z50" s="21">
        <v>0</v>
      </c>
      <c r="AA50" s="21">
        <v>1</v>
      </c>
      <c r="AB50" s="21">
        <v>5</v>
      </c>
      <c r="AC50" s="21">
        <v>1</v>
      </c>
      <c r="AD50" s="15">
        <v>12464.1</v>
      </c>
      <c r="AE50" s="15">
        <v>11244.5</v>
      </c>
      <c r="AF50" s="15">
        <v>11244.5</v>
      </c>
      <c r="AG50" s="39">
        <v>0</v>
      </c>
      <c r="AH50" s="39">
        <v>0</v>
      </c>
      <c r="AI50" s="39">
        <v>0</v>
      </c>
      <c r="AJ50" s="9"/>
      <c r="AK50" s="9"/>
      <c r="AL50" s="9"/>
    </row>
    <row r="51" spans="1:38" s="11" customFormat="1" ht="126" hidden="1" x14ac:dyDescent="0.3">
      <c r="A51" s="63"/>
      <c r="B51" s="63"/>
      <c r="C51" s="64"/>
      <c r="D51" s="21"/>
      <c r="E51" s="21"/>
      <c r="F51" s="16" t="s">
        <v>49</v>
      </c>
      <c r="G51" s="21"/>
      <c r="H51" s="21"/>
      <c r="I51" s="21"/>
      <c r="J51" s="21"/>
      <c r="K51" s="21"/>
      <c r="L51" s="21"/>
      <c r="M51" s="21">
        <v>2</v>
      </c>
      <c r="N51" s="21">
        <v>0</v>
      </c>
      <c r="O51" s="21">
        <v>2</v>
      </c>
      <c r="P51" s="21">
        <v>0</v>
      </c>
      <c r="Q51" s="21">
        <v>2</v>
      </c>
      <c r="R51" s="21">
        <v>2</v>
      </c>
      <c r="S51" s="21">
        <v>4</v>
      </c>
      <c r="T51" s="21">
        <v>1</v>
      </c>
      <c r="U51" s="21">
        <v>0</v>
      </c>
      <c r="V51" s="21">
        <v>2</v>
      </c>
      <c r="W51" s="21">
        <v>0</v>
      </c>
      <c r="X51" s="21">
        <v>0</v>
      </c>
      <c r="Y51" s="21">
        <v>0</v>
      </c>
      <c r="Z51" s="21">
        <v>0</v>
      </c>
      <c r="AA51" s="21">
        <v>1</v>
      </c>
      <c r="AB51" s="21">
        <v>5</v>
      </c>
      <c r="AC51" s="21">
        <v>1</v>
      </c>
      <c r="AD51" s="15">
        <v>45181.5</v>
      </c>
      <c r="AE51" s="15">
        <v>0</v>
      </c>
      <c r="AF51" s="15">
        <v>0</v>
      </c>
      <c r="AG51" s="39">
        <v>0</v>
      </c>
      <c r="AH51" s="39">
        <v>0</v>
      </c>
      <c r="AI51" s="39">
        <v>0</v>
      </c>
      <c r="AJ51" s="9"/>
      <c r="AK51" s="9"/>
      <c r="AL51" s="9"/>
    </row>
    <row r="52" spans="1:38" s="11" customFormat="1" ht="126" hidden="1" x14ac:dyDescent="0.3">
      <c r="A52" s="63"/>
      <c r="B52" s="63"/>
      <c r="C52" s="64"/>
      <c r="D52" s="21"/>
      <c r="E52" s="21"/>
      <c r="F52" s="23" t="s">
        <v>50</v>
      </c>
      <c r="G52" s="21"/>
      <c r="H52" s="21"/>
      <c r="I52" s="21"/>
      <c r="J52" s="21"/>
      <c r="K52" s="21"/>
      <c r="L52" s="21"/>
      <c r="M52" s="21">
        <v>2</v>
      </c>
      <c r="N52" s="21">
        <v>0</v>
      </c>
      <c r="O52" s="21">
        <v>2</v>
      </c>
      <c r="P52" s="21">
        <v>0</v>
      </c>
      <c r="Q52" s="21">
        <v>3</v>
      </c>
      <c r="R52" s="21">
        <v>0</v>
      </c>
      <c r="S52" s="21">
        <v>6</v>
      </c>
      <c r="T52" s="21">
        <v>8</v>
      </c>
      <c r="U52" s="21">
        <v>0</v>
      </c>
      <c r="V52" s="21">
        <v>2</v>
      </c>
      <c r="W52" s="21">
        <v>0</v>
      </c>
      <c r="X52" s="21">
        <v>0</v>
      </c>
      <c r="Y52" s="21">
        <v>0</v>
      </c>
      <c r="Z52" s="21">
        <v>0</v>
      </c>
      <c r="AA52" s="21">
        <v>1</v>
      </c>
      <c r="AB52" s="21">
        <v>5</v>
      </c>
      <c r="AC52" s="21">
        <v>1</v>
      </c>
      <c r="AD52" s="15">
        <v>204876.5</v>
      </c>
      <c r="AE52" s="15">
        <v>0</v>
      </c>
      <c r="AF52" s="15">
        <v>0</v>
      </c>
      <c r="AG52" s="39">
        <v>0</v>
      </c>
      <c r="AH52" s="39">
        <v>0</v>
      </c>
      <c r="AI52" s="39">
        <v>0</v>
      </c>
      <c r="AJ52" s="9"/>
      <c r="AK52" s="9"/>
      <c r="AL52" s="9"/>
    </row>
    <row r="53" spans="1:38" s="11" customFormat="1" ht="198" hidden="1" x14ac:dyDescent="0.3">
      <c r="A53" s="63"/>
      <c r="B53" s="63"/>
      <c r="C53" s="64"/>
      <c r="D53" s="21"/>
      <c r="E53" s="21"/>
      <c r="F53" s="24" t="s">
        <v>51</v>
      </c>
      <c r="G53" s="21"/>
      <c r="H53" s="21"/>
      <c r="I53" s="21"/>
      <c r="J53" s="21"/>
      <c r="K53" s="21"/>
      <c r="L53" s="21"/>
      <c r="M53" s="21">
        <v>2</v>
      </c>
      <c r="N53" s="21">
        <v>0</v>
      </c>
      <c r="O53" s="21">
        <v>2</v>
      </c>
      <c r="P53" s="21">
        <v>0</v>
      </c>
      <c r="Q53" s="21">
        <v>3</v>
      </c>
      <c r="R53" s="21">
        <v>1</v>
      </c>
      <c r="S53" s="21">
        <v>2</v>
      </c>
      <c r="T53" s="21">
        <v>8</v>
      </c>
      <c r="U53" s="21">
        <v>0</v>
      </c>
      <c r="V53" s="21">
        <v>2</v>
      </c>
      <c r="W53" s="21">
        <v>0</v>
      </c>
      <c r="X53" s="21">
        <v>0</v>
      </c>
      <c r="Y53" s="21">
        <v>0</v>
      </c>
      <c r="Z53" s="21">
        <v>0</v>
      </c>
      <c r="AA53" s="21">
        <v>1</v>
      </c>
      <c r="AB53" s="21">
        <v>5</v>
      </c>
      <c r="AC53" s="21">
        <v>1</v>
      </c>
      <c r="AD53" s="15">
        <v>0</v>
      </c>
      <c r="AE53" s="15">
        <v>199411.6</v>
      </c>
      <c r="AF53" s="15">
        <v>199411.6</v>
      </c>
      <c r="AG53" s="39">
        <v>0</v>
      </c>
      <c r="AH53" s="39">
        <v>0</v>
      </c>
      <c r="AI53" s="39">
        <v>0</v>
      </c>
      <c r="AJ53" s="9"/>
      <c r="AK53" s="9"/>
      <c r="AL53" s="9"/>
    </row>
    <row r="54" spans="1:38" s="11" customFormat="1" ht="108" hidden="1" x14ac:dyDescent="0.3">
      <c r="A54" s="63"/>
      <c r="B54" s="63"/>
      <c r="C54" s="64"/>
      <c r="D54" s="21"/>
      <c r="E54" s="21"/>
      <c r="F54" s="16" t="s">
        <v>52</v>
      </c>
      <c r="G54" s="21"/>
      <c r="H54" s="21"/>
      <c r="I54" s="21"/>
      <c r="J54" s="21"/>
      <c r="K54" s="21"/>
      <c r="L54" s="21"/>
      <c r="M54" s="21">
        <v>2</v>
      </c>
      <c r="N54" s="21">
        <v>0</v>
      </c>
      <c r="O54" s="21">
        <v>2</v>
      </c>
      <c r="P54" s="21">
        <v>0</v>
      </c>
      <c r="Q54" s="21">
        <v>4</v>
      </c>
      <c r="R54" s="21">
        <v>0</v>
      </c>
      <c r="S54" s="21">
        <v>1</v>
      </c>
      <c r="T54" s="21">
        <v>7</v>
      </c>
      <c r="U54" s="21">
        <v>0</v>
      </c>
      <c r="V54" s="21">
        <v>2</v>
      </c>
      <c r="W54" s="21">
        <v>0</v>
      </c>
      <c r="X54" s="21">
        <v>0</v>
      </c>
      <c r="Y54" s="21">
        <v>0</v>
      </c>
      <c r="Z54" s="21">
        <v>0</v>
      </c>
      <c r="AA54" s="21">
        <v>1</v>
      </c>
      <c r="AB54" s="21">
        <v>5</v>
      </c>
      <c r="AC54" s="21">
        <v>1</v>
      </c>
      <c r="AD54" s="15">
        <v>114970.6</v>
      </c>
      <c r="AE54" s="15">
        <v>87671.3</v>
      </c>
      <c r="AF54" s="15">
        <v>87671.3</v>
      </c>
      <c r="AG54" s="39">
        <v>0</v>
      </c>
      <c r="AH54" s="39">
        <v>0</v>
      </c>
      <c r="AI54" s="39">
        <v>0</v>
      </c>
      <c r="AJ54" s="9"/>
      <c r="AK54" s="9"/>
      <c r="AL54" s="9"/>
    </row>
    <row r="55" spans="1:38" s="11" customFormat="1" ht="72" hidden="1" x14ac:dyDescent="0.3">
      <c r="A55" s="63"/>
      <c r="B55" s="63"/>
      <c r="C55" s="64"/>
      <c r="D55" s="21"/>
      <c r="E55" s="21"/>
      <c r="F55" s="25" t="s">
        <v>53</v>
      </c>
      <c r="G55" s="21"/>
      <c r="H55" s="21"/>
      <c r="I55" s="21"/>
      <c r="J55" s="21"/>
      <c r="K55" s="21"/>
      <c r="L55" s="21"/>
      <c r="M55" s="21">
        <v>2</v>
      </c>
      <c r="N55" s="21">
        <v>0</v>
      </c>
      <c r="O55" s="21">
        <v>2</v>
      </c>
      <c r="P55" s="21">
        <v>0</v>
      </c>
      <c r="Q55" s="21">
        <v>4</v>
      </c>
      <c r="R55" s="21">
        <v>0</v>
      </c>
      <c r="S55" s="21">
        <v>4</v>
      </c>
      <c r="T55" s="21">
        <v>3</v>
      </c>
      <c r="U55" s="21">
        <v>0</v>
      </c>
      <c r="V55" s="21">
        <v>2</v>
      </c>
      <c r="W55" s="21">
        <v>0</v>
      </c>
      <c r="X55" s="21">
        <v>0</v>
      </c>
      <c r="Y55" s="21">
        <v>0</v>
      </c>
      <c r="Z55" s="21">
        <v>0</v>
      </c>
      <c r="AA55" s="21">
        <v>1</v>
      </c>
      <c r="AB55" s="21">
        <v>5</v>
      </c>
      <c r="AC55" s="21">
        <v>1</v>
      </c>
      <c r="AD55" s="15">
        <v>35000</v>
      </c>
      <c r="AE55" s="15">
        <v>60000</v>
      </c>
      <c r="AF55" s="15">
        <v>60000</v>
      </c>
      <c r="AG55" s="39">
        <v>0</v>
      </c>
      <c r="AH55" s="39">
        <v>0</v>
      </c>
      <c r="AI55" s="39">
        <v>0</v>
      </c>
      <c r="AJ55" s="9"/>
      <c r="AK55" s="9"/>
      <c r="AL55" s="9"/>
    </row>
    <row r="56" spans="1:38" s="11" customFormat="1" ht="108" hidden="1" x14ac:dyDescent="0.3">
      <c r="A56" s="63"/>
      <c r="B56" s="63"/>
      <c r="C56" s="64"/>
      <c r="D56" s="21"/>
      <c r="E56" s="21"/>
      <c r="F56" s="16" t="s">
        <v>54</v>
      </c>
      <c r="G56" s="21"/>
      <c r="H56" s="21"/>
      <c r="I56" s="21"/>
      <c r="J56" s="21"/>
      <c r="K56" s="21"/>
      <c r="L56" s="21"/>
      <c r="M56" s="21">
        <v>2</v>
      </c>
      <c r="N56" s="21">
        <v>0</v>
      </c>
      <c r="O56" s="21">
        <v>2</v>
      </c>
      <c r="P56" s="21">
        <v>0</v>
      </c>
      <c r="Q56" s="21">
        <v>4</v>
      </c>
      <c r="R56" s="21">
        <v>0</v>
      </c>
      <c r="S56" s="21">
        <v>5</v>
      </c>
      <c r="T56" s="21">
        <v>5</v>
      </c>
      <c r="U56" s="21">
        <v>0</v>
      </c>
      <c r="V56" s="21">
        <v>2</v>
      </c>
      <c r="W56" s="21">
        <v>0</v>
      </c>
      <c r="X56" s="21">
        <v>0</v>
      </c>
      <c r="Y56" s="21">
        <v>0</v>
      </c>
      <c r="Z56" s="21">
        <v>0</v>
      </c>
      <c r="AA56" s="21">
        <v>1</v>
      </c>
      <c r="AB56" s="21">
        <v>5</v>
      </c>
      <c r="AC56" s="21">
        <v>1</v>
      </c>
      <c r="AD56" s="15">
        <v>83424</v>
      </c>
      <c r="AE56" s="15">
        <v>75691.199999999997</v>
      </c>
      <c r="AF56" s="15">
        <v>75691.199999999997</v>
      </c>
      <c r="AG56" s="39">
        <v>0</v>
      </c>
      <c r="AH56" s="39">
        <v>0</v>
      </c>
      <c r="AI56" s="39">
        <v>0</v>
      </c>
      <c r="AJ56" s="9"/>
      <c r="AK56" s="9"/>
      <c r="AL56" s="9"/>
    </row>
    <row r="57" spans="1:38" s="11" customFormat="1" ht="156" hidden="1" x14ac:dyDescent="0.3">
      <c r="A57" s="63"/>
      <c r="B57" s="63"/>
      <c r="C57" s="64"/>
      <c r="D57" s="21"/>
      <c r="E57" s="21"/>
      <c r="F57" s="26" t="s">
        <v>55</v>
      </c>
      <c r="G57" s="21"/>
      <c r="H57" s="21"/>
      <c r="I57" s="21"/>
      <c r="J57" s="21"/>
      <c r="K57" s="21"/>
      <c r="L57" s="21"/>
      <c r="M57" s="21">
        <v>2</v>
      </c>
      <c r="N57" s="21">
        <v>0</v>
      </c>
      <c r="O57" s="21">
        <v>2</v>
      </c>
      <c r="P57" s="21">
        <v>0</v>
      </c>
      <c r="Q57" s="21">
        <v>4</v>
      </c>
      <c r="R57" s="21">
        <v>0</v>
      </c>
      <c r="S57" s="21">
        <v>6</v>
      </c>
      <c r="T57" s="21">
        <v>2</v>
      </c>
      <c r="U57" s="21">
        <v>0</v>
      </c>
      <c r="V57" s="21">
        <v>2</v>
      </c>
      <c r="W57" s="21">
        <v>0</v>
      </c>
      <c r="X57" s="21">
        <v>0</v>
      </c>
      <c r="Y57" s="21">
        <v>0</v>
      </c>
      <c r="Z57" s="21">
        <v>0</v>
      </c>
      <c r="AA57" s="21">
        <v>1</v>
      </c>
      <c r="AB57" s="21">
        <v>5</v>
      </c>
      <c r="AC57" s="21">
        <v>1</v>
      </c>
      <c r="AD57" s="15">
        <v>4970.7</v>
      </c>
      <c r="AE57" s="15">
        <v>2567.5</v>
      </c>
      <c r="AF57" s="15">
        <v>2567.5</v>
      </c>
      <c r="AG57" s="39">
        <v>0</v>
      </c>
      <c r="AH57" s="39">
        <v>0</v>
      </c>
      <c r="AI57" s="39">
        <v>0</v>
      </c>
      <c r="AJ57" s="9"/>
      <c r="AK57" s="9"/>
      <c r="AL57" s="9"/>
    </row>
    <row r="58" spans="1:38" s="11" customFormat="1" ht="234" hidden="1" x14ac:dyDescent="0.3">
      <c r="A58" s="63"/>
      <c r="B58" s="63"/>
      <c r="C58" s="64"/>
      <c r="D58" s="21"/>
      <c r="E58" s="21"/>
      <c r="F58" s="16" t="s">
        <v>56</v>
      </c>
      <c r="G58" s="21"/>
      <c r="H58" s="21"/>
      <c r="I58" s="21"/>
      <c r="J58" s="21"/>
      <c r="K58" s="21"/>
      <c r="L58" s="21"/>
      <c r="M58" s="21">
        <v>2</v>
      </c>
      <c r="N58" s="21">
        <v>0</v>
      </c>
      <c r="O58" s="21">
        <v>2</v>
      </c>
      <c r="P58" s="21">
        <v>0</v>
      </c>
      <c r="Q58" s="21">
        <v>4</v>
      </c>
      <c r="R58" s="21">
        <v>0</v>
      </c>
      <c r="S58" s="21">
        <v>6</v>
      </c>
      <c r="T58" s="21">
        <v>4</v>
      </c>
      <c r="U58" s="21">
        <v>0</v>
      </c>
      <c r="V58" s="21">
        <v>2</v>
      </c>
      <c r="W58" s="21">
        <v>0</v>
      </c>
      <c r="X58" s="21">
        <v>0</v>
      </c>
      <c r="Y58" s="21">
        <v>0</v>
      </c>
      <c r="Z58" s="21">
        <v>0</v>
      </c>
      <c r="AA58" s="21">
        <v>1</v>
      </c>
      <c r="AB58" s="21">
        <v>5</v>
      </c>
      <c r="AC58" s="21">
        <v>1</v>
      </c>
      <c r="AD58" s="15">
        <v>32609.5</v>
      </c>
      <c r="AE58" s="15">
        <v>30088.9</v>
      </c>
      <c r="AF58" s="15">
        <v>30088.9</v>
      </c>
      <c r="AG58" s="39">
        <v>0</v>
      </c>
      <c r="AH58" s="39">
        <v>0</v>
      </c>
      <c r="AI58" s="39">
        <v>0</v>
      </c>
      <c r="AJ58" s="9"/>
      <c r="AK58" s="9"/>
      <c r="AL58" s="9"/>
    </row>
    <row r="59" spans="1:38" s="11" customFormat="1" ht="72" hidden="1" x14ac:dyDescent="0.3">
      <c r="A59" s="63"/>
      <c r="B59" s="63"/>
      <c r="C59" s="64"/>
      <c r="D59" s="21"/>
      <c r="E59" s="21"/>
      <c r="F59" s="16" t="s">
        <v>57</v>
      </c>
      <c r="G59" s="21"/>
      <c r="H59" s="21"/>
      <c r="I59" s="21"/>
      <c r="J59" s="21"/>
      <c r="K59" s="21"/>
      <c r="L59" s="21"/>
      <c r="M59" s="21">
        <v>2</v>
      </c>
      <c r="N59" s="21">
        <v>0</v>
      </c>
      <c r="O59" s="21">
        <v>2</v>
      </c>
      <c r="P59" s="21">
        <v>0</v>
      </c>
      <c r="Q59" s="21">
        <v>4</v>
      </c>
      <c r="R59" s="21">
        <v>0</v>
      </c>
      <c r="S59" s="21">
        <v>6</v>
      </c>
      <c r="T59" s="21">
        <v>6</v>
      </c>
      <c r="U59" s="21">
        <v>0</v>
      </c>
      <c r="V59" s="21">
        <v>2</v>
      </c>
      <c r="W59" s="21">
        <v>0</v>
      </c>
      <c r="X59" s="21">
        <v>0</v>
      </c>
      <c r="Y59" s="21">
        <v>0</v>
      </c>
      <c r="Z59" s="21">
        <v>0</v>
      </c>
      <c r="AA59" s="21">
        <v>1</v>
      </c>
      <c r="AB59" s="21">
        <v>5</v>
      </c>
      <c r="AC59" s="21">
        <v>1</v>
      </c>
      <c r="AD59" s="15">
        <v>2516.6999999999998</v>
      </c>
      <c r="AE59" s="15">
        <v>2482.5</v>
      </c>
      <c r="AF59" s="15">
        <v>2482.5</v>
      </c>
      <c r="AG59" s="39">
        <v>0</v>
      </c>
      <c r="AH59" s="39">
        <v>0</v>
      </c>
      <c r="AI59" s="39">
        <v>0</v>
      </c>
      <c r="AJ59" s="9"/>
      <c r="AK59" s="9"/>
      <c r="AL59" s="9"/>
    </row>
    <row r="60" spans="1:38" s="11" customFormat="1" ht="72" hidden="1" x14ac:dyDescent="0.3">
      <c r="A60" s="63"/>
      <c r="B60" s="63"/>
      <c r="C60" s="64"/>
      <c r="D60" s="21"/>
      <c r="E60" s="21"/>
      <c r="F60" s="16" t="s">
        <v>58</v>
      </c>
      <c r="G60" s="21"/>
      <c r="H60" s="21"/>
      <c r="I60" s="21"/>
      <c r="J60" s="21"/>
      <c r="K60" s="21"/>
      <c r="L60" s="21"/>
      <c r="M60" s="21">
        <v>2</v>
      </c>
      <c r="N60" s="21">
        <v>0</v>
      </c>
      <c r="O60" s="21">
        <v>2</v>
      </c>
      <c r="P60" s="21">
        <v>0</v>
      </c>
      <c r="Q60" s="21">
        <v>4</v>
      </c>
      <c r="R60" s="21">
        <v>1</v>
      </c>
      <c r="S60" s="21">
        <v>0</v>
      </c>
      <c r="T60" s="21">
        <v>1</v>
      </c>
      <c r="U60" s="21">
        <v>0</v>
      </c>
      <c r="V60" s="21">
        <v>2</v>
      </c>
      <c r="W60" s="21">
        <v>0</v>
      </c>
      <c r="X60" s="21">
        <v>0</v>
      </c>
      <c r="Y60" s="21">
        <v>0</v>
      </c>
      <c r="Z60" s="21">
        <v>0</v>
      </c>
      <c r="AA60" s="21">
        <v>1</v>
      </c>
      <c r="AB60" s="21">
        <v>5</v>
      </c>
      <c r="AC60" s="21">
        <v>1</v>
      </c>
      <c r="AD60" s="15">
        <v>20978.5</v>
      </c>
      <c r="AE60" s="15">
        <v>0</v>
      </c>
      <c r="AF60" s="15">
        <v>0</v>
      </c>
      <c r="AG60" s="39">
        <v>0</v>
      </c>
      <c r="AH60" s="39">
        <v>0</v>
      </c>
      <c r="AI60" s="39">
        <v>0</v>
      </c>
      <c r="AJ60" s="9"/>
      <c r="AK60" s="9"/>
      <c r="AL60" s="9"/>
    </row>
    <row r="61" spans="1:38" s="1" customFormat="1" ht="18" hidden="1" x14ac:dyDescent="0.35">
      <c r="A61" s="2"/>
      <c r="B61" s="3" t="s">
        <v>25</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37"/>
      <c r="AH61" s="37"/>
      <c r="AI61" s="37"/>
      <c r="AJ61" s="2"/>
      <c r="AK61" s="2"/>
      <c r="AL61" s="2"/>
    </row>
    <row r="62" spans="1:38" s="1" customFormat="1" ht="18" hidden="1" x14ac:dyDescent="0.35">
      <c r="A62" s="2"/>
      <c r="B62" s="3" t="s">
        <v>27</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37"/>
      <c r="AH62" s="37"/>
      <c r="AI62" s="37"/>
      <c r="AJ62" s="2"/>
      <c r="AK62" s="2"/>
      <c r="AL62" s="2"/>
    </row>
    <row r="63" spans="1:38" s="1" customFormat="1" ht="18" hidden="1" x14ac:dyDescent="0.35">
      <c r="A63" s="2"/>
      <c r="B63" s="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37"/>
      <c r="AH63" s="37"/>
      <c r="AI63" s="37"/>
      <c r="AJ63" s="2"/>
      <c r="AK63" s="2"/>
      <c r="AL63" s="2"/>
    </row>
    <row r="64" spans="1:38" s="1" customFormat="1" ht="18" hidden="1" x14ac:dyDescent="0.35">
      <c r="A64" s="2"/>
      <c r="B64" s="3" t="s">
        <v>26</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37"/>
      <c r="AH64" s="37"/>
      <c r="AI64" s="37"/>
      <c r="AJ64" s="2"/>
      <c r="AK64" s="2"/>
      <c r="AL64" s="2"/>
    </row>
    <row r="65" spans="1:38" s="1" customFormat="1" ht="18" hidden="1" x14ac:dyDescent="0.35">
      <c r="A65" s="2"/>
      <c r="B65" s="3" t="s">
        <v>27</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37"/>
      <c r="AH65" s="37"/>
      <c r="AI65" s="37"/>
      <c r="AJ65" s="2"/>
      <c r="AK65" s="2"/>
      <c r="AL65" s="2"/>
    </row>
    <row r="66" spans="1:38" s="1" customFormat="1" ht="18" hidden="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37"/>
      <c r="AH66" s="37"/>
      <c r="AI66" s="37"/>
      <c r="AJ66" s="2"/>
      <c r="AK66" s="2"/>
      <c r="AL66" s="2"/>
    </row>
    <row r="67" spans="1:38" s="1" customFormat="1" ht="18" hidden="1" x14ac:dyDescent="0.35">
      <c r="A67" s="2"/>
      <c r="B67" s="2" t="s">
        <v>37</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37"/>
      <c r="AH67" s="37"/>
      <c r="AI67" s="37"/>
      <c r="AJ67" s="2"/>
      <c r="AK67" s="2"/>
      <c r="AL67" s="2"/>
    </row>
    <row r="68" spans="1:38" ht="21" hidden="1" customHeight="1" x14ac:dyDescent="0.3">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43"/>
      <c r="AH68" s="43"/>
      <c r="AI68" s="43"/>
      <c r="AJ68" s="6"/>
      <c r="AK68" s="6"/>
      <c r="AL68" s="6"/>
    </row>
    <row r="69" spans="1:38" hidden="1" x14ac:dyDescent="0.3"/>
    <row r="70" spans="1:38" hidden="1" x14ac:dyDescent="0.3"/>
    <row r="71" spans="1:38" hidden="1" x14ac:dyDescent="0.3"/>
    <row r="72" spans="1:38" hidden="1" x14ac:dyDescent="0.3"/>
    <row r="73" spans="1:38" hidden="1" x14ac:dyDescent="0.3"/>
    <row r="74" spans="1:38" hidden="1" x14ac:dyDescent="0.3">
      <c r="AI74" s="34" t="s">
        <v>10</v>
      </c>
    </row>
  </sheetData>
  <mergeCells count="37">
    <mergeCell ref="A5:AI6"/>
    <mergeCell ref="P9:Q10"/>
    <mergeCell ref="R9:T10"/>
    <mergeCell ref="U9:V10"/>
    <mergeCell ref="A29:AC29"/>
    <mergeCell ref="B8:E9"/>
    <mergeCell ref="G8:L8"/>
    <mergeCell ref="G9:I9"/>
    <mergeCell ref="J9:L9"/>
    <mergeCell ref="F8:F10"/>
    <mergeCell ref="A23:A26"/>
    <mergeCell ref="A21:AI21"/>
    <mergeCell ref="A22:AC22"/>
    <mergeCell ref="A27:AC27"/>
    <mergeCell ref="A8:A10"/>
    <mergeCell ref="AA9:AC10"/>
    <mergeCell ref="A50:A60"/>
    <mergeCell ref="B50:B60"/>
    <mergeCell ref="C50:C60"/>
    <mergeCell ref="C32:C39"/>
    <mergeCell ref="B32:B39"/>
    <mergeCell ref="B40:B48"/>
    <mergeCell ref="C40:C48"/>
    <mergeCell ref="A30:A32"/>
    <mergeCell ref="A49:AC49"/>
    <mergeCell ref="AL8:AL10"/>
    <mergeCell ref="AK8:AK10"/>
    <mergeCell ref="AD8:AI8"/>
    <mergeCell ref="AE9:AF9"/>
    <mergeCell ref="AG10:AI10"/>
    <mergeCell ref="AJ8:AJ10"/>
    <mergeCell ref="M8:AC8"/>
    <mergeCell ref="M9:M10"/>
    <mergeCell ref="N9:O10"/>
    <mergeCell ref="W9:Z10"/>
    <mergeCell ref="B23:B26"/>
    <mergeCell ref="C23:C26"/>
  </mergeCells>
  <pageMargins left="0.43307086614173229" right="0.39370078740157483" top="0.39370078740157483" bottom="0.39370078740157483" header="0.31496062992125984" footer="0.31496062992125984"/>
  <pageSetup paperSize="9" scale="3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C64165-74DB-4D80-AF41-BFFB4389F9A5}">
  <ds:schemaRef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22C9E7B-581E-4FFA-8BE6-79DB78C3E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589E93F-3FC7-4001-900F-A60DBAA077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Доржиева</dc:creator>
  <cp:lastModifiedBy>БДЖ</cp:lastModifiedBy>
  <cp:lastPrinted>2020-12-24T13:37:36Z</cp:lastPrinted>
  <dcterms:created xsi:type="dcterms:W3CDTF">2016-07-11T03:04:34Z</dcterms:created>
  <dcterms:modified xsi:type="dcterms:W3CDTF">2020-12-24T13:37:51Z</dcterms:modified>
</cp:coreProperties>
</file>