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2390" windowHeight="9255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Titles" localSheetId="0">'1'!$11:$11</definedName>
    <definedName name="_xlnm.Print_Titles" localSheetId="9">'10'!$11:$12</definedName>
    <definedName name="_xlnm.Print_Titles" localSheetId="3">'4'!$11:$11</definedName>
    <definedName name="_xlnm.Print_Titles" localSheetId="4">'5'!$11:$12</definedName>
    <definedName name="_xlnm.Print_Area" localSheetId="9">'10'!$A$1:$H$218</definedName>
    <definedName name="_xlnm.Print_Area" localSheetId="10">'11'!$A$1:$I$178</definedName>
    <definedName name="_xlnm.Print_Area" localSheetId="1">'2'!$A$1:$D$28</definedName>
    <definedName name="_xlnm.Print_Area" localSheetId="2">'3'!$A$1:$D$20</definedName>
    <definedName name="_xlnm.Print_Area" localSheetId="3">'4'!$A$1:$D$55</definedName>
    <definedName name="_xlnm.Print_Area" localSheetId="5">'6'!$A$1:$D$35</definedName>
    <definedName name="_xlnm.Print_Area" localSheetId="6">'7'!$A$1:$E$32</definedName>
  </definedNames>
  <calcPr fullCalcOnLoad="1"/>
</workbook>
</file>

<file path=xl/sharedStrings.xml><?xml version="1.0" encoding="utf-8"?>
<sst xmlns="http://schemas.openxmlformats.org/spreadsheetml/2006/main" count="2387" uniqueCount="487">
  <si>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</si>
  <si>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</si>
  <si>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</si>
  <si>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</si>
  <si>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</si>
  <si>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</si>
  <si>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</si>
  <si>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</si>
  <si>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</si>
  <si>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</si>
  <si>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</si>
  <si>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</si>
  <si>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</si>
  <si>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</si>
  <si>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</si>
  <si>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</si>
  <si>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</si>
  <si>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</si>
  <si>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</si>
  <si>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</si>
  <si>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№ п/п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</si>
  <si>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</si>
  <si>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</si>
  <si>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</si>
  <si>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</si>
  <si>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</si>
  <si>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</si>
  <si>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</si>
  <si>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</si>
  <si>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</si>
  <si>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</si>
  <si>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</si>
  <si>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</si>
  <si>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</si>
  <si>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</si>
  <si>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</si>
  <si>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</si>
  <si>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</si>
  <si>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</si>
  <si>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</si>
  <si>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</si>
  <si>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</si>
  <si>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</si>
  <si>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</si>
  <si>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</si>
  <si>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</si>
  <si>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</si>
  <si>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</si>
  <si>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</si>
  <si>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</si>
  <si>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</si>
  <si>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</si>
  <si>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</si>
  <si>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</si>
  <si>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</si>
  <si>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</si>
  <si>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</si>
  <si>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</si>
  <si>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</si>
  <si>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</si>
  <si>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</si>
  <si>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</si>
  <si>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</si>
  <si>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</si>
  <si>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</si>
  <si>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</si>
  <si>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</si>
  <si>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</si>
  <si>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</si>
  <si>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</si>
  <si>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</si>
  <si>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сумма</t>
  </si>
  <si>
    <t>КУЛЬТУРА, КИНЕМАТОГРАФИЯ</t>
  </si>
  <si>
    <t>Приложение 1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</si>
  <si>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</si>
  <si>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</si>
  <si>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</si>
  <si>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</si>
  <si>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</si>
  <si>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</si>
  <si>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</si>
  <si>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</si>
  <si>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</si>
  <si>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</si>
  <si>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</si>
  <si>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</si>
  <si>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</si>
  <si>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</si>
  <si>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</si>
  <si>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</si>
  <si>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</si>
  <si>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</si>
  <si>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</si>
  <si>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</si>
  <si>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</si>
  <si>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</si>
  <si>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</si>
  <si>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</si>
  <si>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</si>
  <si>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</si>
  <si>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</si>
  <si>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</si>
  <si>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</si>
  <si>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</si>
  <si>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Обеспечение проведения выборов и референдумов</t>
  </si>
  <si>
    <t>Резервные фонды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</si>
  <si>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</si>
  <si>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</si>
  <si>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</si>
  <si>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</si>
  <si>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</si>
  <si>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</si>
  <si>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</si>
  <si>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</si>
  <si>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</si>
  <si>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</si>
  <si>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</si>
  <si>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</si>
  <si>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</si>
  <si>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</si>
  <si>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</si>
  <si>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</si>
  <si>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</si>
  <si>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</si>
  <si>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</si>
  <si>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</si>
  <si>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</si>
  <si>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870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</si>
  <si>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</si>
  <si>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</si>
  <si>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</si>
  <si>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</si>
  <si>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</si>
  <si>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</si>
  <si>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</si>
  <si>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</si>
  <si>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</si>
  <si>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</si>
  <si>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</si>
  <si>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</si>
  <si>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</si>
  <si>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</si>
  <si>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</si>
  <si>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</si>
  <si>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</si>
  <si>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</si>
  <si>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</si>
  <si>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</si>
  <si>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</si>
  <si>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</si>
  <si>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</si>
  <si>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</si>
  <si>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</si>
  <si>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</si>
  <si>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</si>
  <si>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</si>
  <si>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</si>
  <si>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</si>
  <si>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</si>
  <si>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111</t>
  </si>
  <si>
    <t>Условно утвержденные расходы</t>
  </si>
  <si>
    <t>999 8290</t>
  </si>
  <si>
    <t>999 8230</t>
  </si>
  <si>
    <t>Прочие мероприятия, связанные с выполнением обязательств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</si>
  <si>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</si>
  <si>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</si>
  <si>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360</t>
  </si>
  <si>
    <t>Прочие безвозмездные поступления в бюджеты сельских поселений от бюджета муниципальных районов</t>
  </si>
  <si>
    <t>01 05 02 01 10 0000 510</t>
  </si>
  <si>
    <t>01 05 02 01 10 0000 610</t>
  </si>
  <si>
    <t>000 01 05 00 00 00 0000 000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</si>
  <si>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</si>
  <si>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</si>
  <si>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</si>
  <si>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</si>
  <si>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>Приложение 11</t>
  </si>
  <si>
    <t>01 02 00 00 10 0000 710</t>
  </si>
  <si>
    <t>01 02 00 00 10 0000 810</t>
  </si>
  <si>
    <t>01 06 05 01 10 0000 640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</si>
  <si>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</si>
  <si>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</si>
  <si>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</si>
  <si>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>Иные выплаты населению</t>
  </si>
  <si>
    <t xml:space="preserve">                                              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</si>
  <si>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</si>
  <si>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</si>
  <si>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</si>
  <si>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991</t>
  </si>
  <si>
    <t>1 11 05010 10 0000 120</t>
  </si>
  <si>
    <t>«О бюджете муниципального образования  сельское поселение</t>
  </si>
  <si>
    <t>доходов бюджета сельского поселения</t>
  </si>
  <si>
    <t>9994101</t>
  </si>
  <si>
    <t xml:space="preserve">Межбюджетные трансферты на осуществление части полномочий по ксо </t>
  </si>
  <si>
    <t>9994102</t>
  </si>
  <si>
    <t>Прочие платежи</t>
  </si>
  <si>
    <t>1 15 02050 10 0000 140</t>
  </si>
  <si>
    <t>МО сельское поселение «Хасуртайское»</t>
  </si>
  <si>
    <t>Перечень главных администраторов   доходов местного   бюджета – органов местного самоуправления МО сельское поселение «Хасуртайское» и закрепляемые за ними виды доходов</t>
  </si>
  <si>
    <t>Администрация сельского поселения "Хасуртайское"</t>
  </si>
  <si>
    <t>Наименование разделов и подразделов</t>
  </si>
  <si>
    <t xml:space="preserve">сумма 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</si>
  <si>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</si>
  <si>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</si>
  <si>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</si>
  <si>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</si>
  <si>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</si>
  <si>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</si>
  <si>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</si>
  <si>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 деятельности  финансовых,налоговых и  таможенных  органов  финансового (финансово -  бюджетного) надзора</t>
  </si>
  <si>
    <t>0107</t>
  </si>
  <si>
    <t>0111</t>
  </si>
  <si>
    <t>0113</t>
  </si>
  <si>
    <t>0200</t>
  </si>
  <si>
    <t>НАЦИОНАЛЬНАЯ ОБОРОНА</t>
  </si>
  <si>
    <t>0203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</si>
  <si>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</si>
  <si>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</si>
  <si>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</si>
  <si>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</si>
  <si>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0314</t>
  </si>
  <si>
    <t>0400</t>
  </si>
  <si>
    <t>0401</t>
  </si>
  <si>
    <t>Общеэкономические вопросы</t>
  </si>
  <si>
    <t>0406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</si>
  <si>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</si>
  <si>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</si>
  <si>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</si>
  <si>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</si>
  <si>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</si>
  <si>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</si>
  <si>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</si>
  <si>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Жилищное хозяйство</t>
  </si>
  <si>
    <t>0502</t>
  </si>
  <si>
    <t>Коммунальное хозяйство</t>
  </si>
  <si>
    <t>0503</t>
  </si>
  <si>
    <t>0504</t>
  </si>
  <si>
    <t xml:space="preserve"> Другие вопросы в области жилищно-коммунального хозяйства</t>
  </si>
  <si>
    <t>0700</t>
  </si>
  <si>
    <t>0705</t>
  </si>
  <si>
    <t>0707</t>
  </si>
  <si>
    <t>0800</t>
  </si>
  <si>
    <t xml:space="preserve">0801 </t>
  </si>
  <si>
    <t>0804</t>
  </si>
  <si>
    <t>1000</t>
  </si>
  <si>
    <t>1001</t>
  </si>
  <si>
    <t>1003</t>
  </si>
  <si>
    <t>Социальное обеспечение населения</t>
  </si>
  <si>
    <t>1100</t>
  </si>
  <si>
    <t>1101</t>
  </si>
  <si>
    <t>1102</t>
  </si>
  <si>
    <t>Массовый спорт</t>
  </si>
  <si>
    <t>1300</t>
  </si>
  <si>
    <t xml:space="preserve"> ОБСЛУЖИВАНИЕ ГОСУДАРСТВЕННОГО И МУНИЦИПАЛЬНОГО ДОЛГА</t>
  </si>
  <si>
    <t>1301</t>
  </si>
  <si>
    <t>1400</t>
  </si>
  <si>
    <t>1403</t>
  </si>
  <si>
    <t>0000</t>
  </si>
  <si>
    <t>Приложение 13</t>
  </si>
  <si>
    <t>Приложение 12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</si>
  <si>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</si>
  <si>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1 13 01995 10 0000 130</t>
  </si>
  <si>
    <t>Управление Федеральной налоговой службы Российской Федерации по Республике Бурятия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</si>
  <si>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</si>
  <si>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</si>
  <si>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1 05 03010 01 0000 110</t>
  </si>
  <si>
    <t>Муниципальное учреждение «Комитет по управлению муниципальным хозяйством и имуществом»</t>
  </si>
  <si>
    <t xml:space="preserve">Перечень главных администраторов доходов местного  бюджета - органов государственной власти Российской Федерации, Республики Бурятия, органов местного самоуправления муниципального образования «Хоринский район» </t>
  </si>
  <si>
    <t>991 01 05 00 00 00 0000 500</t>
  </si>
  <si>
    <t>991 01 05 02 01 10 0000 510</t>
  </si>
  <si>
    <t>991 01 05 00 00 00 0000 600</t>
  </si>
  <si>
    <t>991 Администрация сельского поселения "Хасуртайское"ИНН 0321004247 КПП 032101001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</si>
  <si>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</si>
  <si>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</si>
  <si>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</si>
  <si>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</si>
  <si>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</si>
  <si>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</si>
  <si>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</si>
  <si>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Невыясненные поступления, зачисляемые в бюджеты сельских поселений 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</si>
  <si>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</si>
  <si>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</si>
  <si>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</si>
  <si>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</si>
  <si>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</si>
  <si>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Предоставление  государственными (муниципальными) организациями грантов для получателей средств бюджетов сельских поселений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</si>
  <si>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</si>
  <si>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</si>
  <si>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Налог на имущество физических лиц, взимаемый  по ставкам, применяемым к объектам налогообложения,  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</si>
  <si>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</si>
  <si>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</si>
  <si>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</si>
  <si>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</si>
  <si>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</si>
  <si>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</si>
  <si>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Администрация муниципального образования «Хоринский район»</t>
  </si>
  <si>
    <t>116 51040 02 0000 140</t>
  </si>
  <si>
    <t xml:space="preserve"> 2 08 05000 10 0000 180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</si>
  <si>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</si>
  <si>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</si>
  <si>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</si>
  <si>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01 03 01 00 10 0000 710</t>
  </si>
  <si>
    <t>01 03 01 00 10 0000 810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</si>
  <si>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</si>
  <si>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</si>
  <si>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</si>
  <si>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Администрация  сельского поселения "Хасуртайское"</t>
  </si>
  <si>
    <t>Дотации бюджетам сельских поселений на выравнивание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</si>
  <si>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</si>
  <si>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Межбюджетные трансферты на первоочередные расходы</t>
  </si>
  <si>
    <t>Межбюджетные трансферты для реализации мероприятий, направленных на снижение напряженности на рынке труда муниципальных образований сельских поселений</t>
  </si>
  <si>
    <t>Межбюджетные трансферты на увеличение фонда оплаты труда основного персонала отрасли "Культура"</t>
  </si>
  <si>
    <t>Межбюджетные трансферты для премирования победителей и призерам республиканского конкурса "Лучшее территориальное общественное самоуправление"</t>
  </si>
  <si>
    <t>Межбюджетные трансферты на опашку минерализованных полос</t>
  </si>
  <si>
    <r>
      <t xml:space="preserve">Межбюджетные трансферты на </t>
    </r>
    <r>
      <rPr>
        <sz val="11"/>
        <color indexed="8"/>
        <rFont val="Times New Roman"/>
        <family val="1"/>
      </rPr>
      <t>осуществление полномочий по организации в границах поселения водоснабжения населения, водоотведения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</si>
  <si>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дорожной деятельности в отношении автомобильных дорог местного значения в границах населенных пунктов поселения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</si>
  <si>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</si>
  <si>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</si>
  <si>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</si>
  <si>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</si>
  <si>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Первоочередные расходы</t>
  </si>
  <si>
    <t>9990070200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</si>
  <si>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</si>
  <si>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                                  </t>
  </si>
  <si>
    <t>129</t>
  </si>
  <si>
    <t>Уплата налога на имущество муниципальных бюджетных,автономных, казенных организаций</t>
  </si>
  <si>
    <t>Мероприятия на выравнивание уровня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</si>
  <si>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9990073090</t>
  </si>
  <si>
    <t>Центральный аппарат</t>
  </si>
  <si>
    <t>9990091010</t>
  </si>
  <si>
    <t xml:space="preserve"> Межбюджетные трансферты на осуществление части полномочий  ЦБ сельских поселений</t>
  </si>
  <si>
    <t>99900P0100</t>
  </si>
  <si>
    <t>Межбюджетные трансферты на осуществление части полномочий  КСО сельских поселений</t>
  </si>
  <si>
    <t>99900P0200</t>
  </si>
  <si>
    <t>Прочие расходы</t>
  </si>
  <si>
    <t>9990080100</t>
  </si>
  <si>
    <t>Обеспечение деятельности казенных учреждений</t>
  </si>
  <si>
    <t>9990020100</t>
  </si>
  <si>
    <t xml:space="preserve">Фонд оплаты труда казенных учреждений
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</si>
  <si>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</si>
  <si>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</si>
  <si>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Межбюджетные трансферты для премирования победителей и призеров республиканского конкурса «Лучшее территориальное общественное самоуправление»</t>
  </si>
  <si>
    <t>9990074030</t>
  </si>
  <si>
    <t xml:space="preserve">Межбюджетные трансферты на осуществление части полномочий по земельному контролю в границах поселения  </t>
  </si>
  <si>
    <t>99900P0500</t>
  </si>
  <si>
    <t>9990051180</t>
  </si>
  <si>
    <t>Мероприятия по опашке минерализованных полос</t>
  </si>
  <si>
    <t>99900R0100</t>
  </si>
  <si>
    <t>Общеэкономичесие вопросы</t>
  </si>
  <si>
    <t>Межбюджетные трасферты передаваемые бюджетам сельских поселений из бюджетов муниципальных районов на осуществление части полномочий по дорожному фонду в соостветствии с заключенными соглашениями</t>
  </si>
  <si>
    <t>99900Д0100</t>
  </si>
  <si>
    <t xml:space="preserve">Коммунальное хозяйство </t>
  </si>
  <si>
    <t>Прочая закупка товаров, работ и услуг для обеспечения
муниципальных нужд</t>
  </si>
  <si>
    <r>
      <t xml:space="preserve">Мероприятия </t>
    </r>
    <r>
      <rPr>
        <sz val="10"/>
        <color indexed="8"/>
        <rFont val="Times New Roman"/>
        <family val="1"/>
      </rPr>
      <t>по организации в границах поселения водоснабжения населения, водоотведения</t>
    </r>
  </si>
  <si>
    <t>99900R0200</t>
  </si>
  <si>
    <t>Иные МБТ на поддержку гражданских инициатив "Народный бюджет"</t>
  </si>
  <si>
    <t>999072140</t>
  </si>
  <si>
    <t>Иные МБТ на поддержку гражданских инициатив "Народный бюджет" за счет МБ</t>
  </si>
  <si>
    <t>999080200</t>
  </si>
  <si>
    <t>99900P0401</t>
  </si>
  <si>
    <t>Межбюджетные трансферты на ИРО по увеличению ФОТ основного персонала отрасли "Культура"</t>
  </si>
  <si>
    <t>99900P0402</t>
  </si>
  <si>
    <t>99900P0403</t>
  </si>
  <si>
    <t>Публичные нормативные обязательства</t>
  </si>
  <si>
    <t>9990060100</t>
  </si>
  <si>
    <t xml:space="preserve"> Иные пенсии, социальные доплаты к пенсиям</t>
  </si>
  <si>
    <t>312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</si>
  <si>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</si>
  <si>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 поселений</t>
  </si>
  <si>
    <t>991 01 05 02 01 10 0000 610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</si>
  <si>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2017 год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</si>
  <si>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2017 год</t>
  </si>
  <si>
    <t>,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</si>
  <si>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2018-2019 гг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</si>
  <si>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2018-2019 г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</si>
  <si>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</si>
  <si>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</si>
  <si>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</t>
  </si>
  <si>
    <t>9990091040</t>
  </si>
  <si>
    <t>Обеспечение функционирования высшего должностного лица муниципального образования сельского поселения</t>
  </si>
  <si>
    <t>2 02 45160 10 0000 151</t>
  </si>
  <si>
    <t>2 02 40014 10 0000 151</t>
  </si>
  <si>
    <t xml:space="preserve">Межбюджетные трансферты для премирования победителей и призерам республиканского конкурса «Лучшее территориальное общественное самоуправление» </t>
  </si>
  <si>
    <t>к Решению о внесении изменений в решение Совета депутатов</t>
  </si>
  <si>
    <t xml:space="preserve">к Решению  о внесении изменений в решение Совета депутатов
</t>
  </si>
  <si>
    <t>к Решению  о внесении изменений в решение Совета депутатов
к Решению Совета депутатов</t>
  </si>
  <si>
    <t>к Решению  о внесении изменений в решение Совета депутатов</t>
  </si>
  <si>
    <t>к Решению №87  о внесении изменений в решение Совета депутатов</t>
  </si>
  <si>
    <t>00</t>
  </si>
  <si>
    <t>Прочая закупка товаров, работ и услуг для обеспечения государственных (муниципальных) нужд</t>
  </si>
  <si>
    <t>1 14 02053 10 0000 440</t>
  </si>
  <si>
    <t>Межбюджетные трансферты на осуществление полномочий по ликвидации несанкционированных свалок на территориях сельских поселений</t>
  </si>
  <si>
    <t>99900R0400</t>
  </si>
  <si>
    <t>Межбюджетные трансферты на 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</si>
  <si>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Межбюджетные трансферты на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</si>
  <si>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1 16 90050 10 6000 140</t>
  </si>
  <si>
    <t>1 13 02995 10 0000 130</t>
  </si>
  <si>
    <t>Прочие доходы от компенсации затрат бюджетов сельских поселений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</si>
  <si>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</si>
  <si>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2 02 45160 10 00000 151</t>
  </si>
  <si>
    <t>Премирование по итогам смотра-конкурса "Лучшая колонна территориального общественного самоуправления МО "Хоринский район"</t>
  </si>
  <si>
    <t>99900R0500</t>
  </si>
  <si>
    <t>Фонд оплаты труда казенных учреждений</t>
  </si>
  <si>
    <t xml:space="preserve">Земельный налог с организаций, обладающих земельным участком, расположенным в границах сельских поселений </t>
  </si>
  <si>
    <t>1 05 03000 01 0100 110</t>
  </si>
  <si>
    <t>07</t>
  </si>
  <si>
    <t>Прочая закупка товаров, работ и услуг для обеспечения</t>
  </si>
  <si>
    <t xml:space="preserve">Обеспечение проведения выборов и референдумов
</t>
  </si>
  <si>
    <t xml:space="preserve">1 05 03010 10 0000 110 </t>
  </si>
  <si>
    <t>1 05 03010 01 0100 110</t>
  </si>
  <si>
    <t xml:space="preserve">Прочая закупка товаров, работ и услуг </t>
  </si>
  <si>
    <t>Пособия, компенсации и иные социальные выплаты гражданам, кроме публичных нормативных обязательств</t>
  </si>
  <si>
    <t>321</t>
  </si>
  <si>
    <t>10 00</t>
  </si>
  <si>
    <t>10 01</t>
  </si>
  <si>
    <t>Социальная политика</t>
  </si>
  <si>
    <t>2 19 60010 10 0000 150</t>
  </si>
  <si>
    <t>2 0215001 10 0000 150</t>
  </si>
  <si>
    <t>2 02 35118 10 0000 150</t>
  </si>
  <si>
    <t>2 02 45160 10 0000 150</t>
  </si>
  <si>
    <t>2 02 40014 10 0000 150</t>
  </si>
  <si>
    <t>2 02 90054 10 0000 150</t>
  </si>
  <si>
    <t>2 03 05010 10 0000 150</t>
  </si>
  <si>
    <t>2 18 05010 10 0000 150</t>
  </si>
  <si>
    <t>2 18 05030 10 0000 150</t>
  </si>
  <si>
    <t>2 02 15000 00 0000 150</t>
  </si>
  <si>
    <t>2 02 15001 10 0000 150</t>
  </si>
  <si>
    <t>2 02 35118 00 0000 150</t>
  </si>
  <si>
    <t>2 02 40000 00 0000 150</t>
  </si>
  <si>
    <t>2 02 45160 00 0000 150</t>
  </si>
  <si>
    <t>2022 г.</t>
  </si>
  <si>
    <t>2022</t>
  </si>
  <si>
    <t xml:space="preserve">Межбюджетные трансферты, передаваемые бюджетам поселений на оплату общественных работ </t>
  </si>
  <si>
    <t>Прочая закупка товаров, работ и услуг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</si>
  <si>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 </t>
  </si>
  <si>
    <t>853</t>
  </si>
  <si>
    <t>Уплата прочих налогов, сборов</t>
  </si>
  <si>
    <t>Уплата иных платежей</t>
  </si>
  <si>
    <t>«Хасуртайское»  на 2021 год и на плановый период 2022 и 2023 годов»</t>
  </si>
  <si>
    <t>от  декабря 2020 года №</t>
  </si>
  <si>
    <t>от  декабря 2020 года №1</t>
  </si>
  <si>
    <t xml:space="preserve">от  декабря 2020 года № </t>
  </si>
  <si>
    <t>Налоговые и неналоговые доходы местного бюджета на 2021 год</t>
  </si>
  <si>
    <t>Налоговые и неналоговые доходы местного бюджета на 2022-2023 годы</t>
  </si>
  <si>
    <t>2023 г.</t>
  </si>
  <si>
    <t>Объем безвозмездных поступлений на 2021 год</t>
  </si>
  <si>
    <t>Объем безвозмездных поступлений на 2022-2023 годы</t>
  </si>
  <si>
    <t>от декабря 2020 года №</t>
  </si>
  <si>
    <t>Распределение бюджетных ассигнований по разделам и подразделам  классификации расходов бюджетов на 2021 год</t>
  </si>
  <si>
    <t>Распределение бюджетных ассигнований по разделам и подразделам  классификации расходов бюджетов на 2022 - 2023  годы</t>
  </si>
  <si>
    <t>Ведомственная структура расходов местного бюджета на 2021 год</t>
  </si>
  <si>
    <t>99900P0300</t>
  </si>
  <si>
    <t>«Хасуртайское»  на 2021 год и на плановый период 2022и 2023 годов»</t>
  </si>
  <si>
    <t>2023</t>
  </si>
  <si>
    <t>Ведомственная структура расходов местного бюджета на 2022-2023 годы</t>
  </si>
  <si>
    <t>Источники финансирования дефицита местного бюджета на 2022 - 2023 годы</t>
  </si>
  <si>
    <t>Источники финансирования дефицита местного бюджета на 2021 год</t>
  </si>
  <si>
    <t>Условно утвержденные расходы (2022 г. - 2,5%, 2023 г. -5 %)</t>
  </si>
  <si>
    <t>Средства от распоряжения и реализации выморочного имущества, обращенного в собственность сельских поселений (в части реализации основных средств по указанному имуществу)</t>
  </si>
  <si>
    <t>Осуществление части полномочий по муниципальному контролю в сфере благоустройства</t>
  </si>
  <si>
    <t xml:space="preserve">Осуществление части полномочий по муниципальному контролю в сфере благоустройства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</si>
  <si>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</si>
  <si>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</si>
  <si>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</si>
  <si>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</si>
  <si>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</si>
  <si>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</si>
  <si>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</si>
  <si>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от распоряжения и реализации выморочного имущества, обращенного в собственность сельских поселений (в части реализации материальных запасов по указанному имуществу)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</si>
  <si>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</si>
  <si>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</si>
  <si>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</si>
  <si>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</si>
  <si>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</si>
  <si>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</si>
  <si>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</si>
  <si>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</si>
  <si>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 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</si>
  <si>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</si>
  <si>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</si>
  <si>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</si>
  <si>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</si>
  <si>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</si>
  <si>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</si>
  <si>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Муниципальное учреждение Комитет по экономике и финансам "МО Хоринский район"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</si>
  <si>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</si>
  <si>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</si>
  <si>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9990080200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</si>
</sst>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#,##0.000"/>
    <numFmt numFmtId="188" formatCode="0.0000"/>
    <numFmt numFmtId="189" formatCode="0.00000"/>
    <numFmt numFmtId="190" formatCode="0.000000"/>
    <numFmt numFmtId="191" formatCode="[$-FC19]d\ mmmm\ yyyy\ &quot;г.&quot;"/>
    <numFmt numFmtId="192" formatCode="#,##0.0"/>
    <numFmt numFmtId="193" formatCode="#,##0.0000"/>
    <numFmt numFmtId="194" formatCode="#,##0.00000"/>
    <numFmt numFmtId="195" formatCode="#,##0.000000"/>
    <numFmt numFmtId="196" formatCode="#,##0.00\ &quot;₽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left" vertical="center" wrapText="1"/>
    </xf>
    <xf numFmtId="0" fontId="20" fillId="4" borderId="10" xfId="54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4" applyFont="1" applyFill="1" applyBorder="1" applyAlignment="1">
      <alignment horizontal="center" vertical="center" wrapText="1"/>
      <protection/>
    </xf>
    <xf numFmtId="49" fontId="29" fillId="4" borderId="10" xfId="54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4" borderId="10" xfId="54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vertical="center"/>
    </xf>
    <xf numFmtId="0" fontId="20" fillId="0" borderId="11" xfId="54" applyFont="1" applyFill="1" applyBorder="1" applyAlignment="1">
      <alignment horizontal="left" vertical="center" wrapText="1"/>
      <protection/>
    </xf>
    <xf numFmtId="49" fontId="32" fillId="0" borderId="11" xfId="0" applyNumberFormat="1" applyFont="1" applyFill="1" applyBorder="1" applyAlignment="1">
      <alignment horizontal="center" vertical="center" wrapText="1"/>
    </xf>
    <xf numFmtId="0" fontId="20" fillId="0" borderId="10" xfId="54" applyFont="1" applyFill="1" applyBorder="1" applyAlignment="1">
      <alignment horizontal="left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0" fontId="20" fillId="24" borderId="10" xfId="54" applyFont="1" applyFill="1" applyBorder="1" applyAlignment="1">
      <alignment horizontal="left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185" fontId="23" fillId="0" borderId="0" xfId="0" applyNumberFormat="1" applyFont="1" applyAlignment="1">
      <alignment/>
    </xf>
    <xf numFmtId="2" fontId="23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top"/>
    </xf>
    <xf numFmtId="49" fontId="25" fillId="4" borderId="10" xfId="0" applyNumberFormat="1" applyFont="1" applyFill="1" applyBorder="1" applyAlignment="1">
      <alignment horizontal="center" vertical="center"/>
    </xf>
    <xf numFmtId="0" fontId="25" fillId="4" borderId="10" xfId="5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center" wrapText="1"/>
    </xf>
    <xf numFmtId="0" fontId="23" fillId="25" borderId="11" xfId="54" applyFont="1" applyFill="1" applyBorder="1" applyAlignment="1">
      <alignment horizontal="left" vertical="center" wrapText="1"/>
      <protection/>
    </xf>
    <xf numFmtId="49" fontId="3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172" fontId="25" fillId="0" borderId="10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vertical="center" wrapText="1"/>
    </xf>
    <xf numFmtId="172" fontId="20" fillId="0" borderId="10" xfId="0" applyNumberFormat="1" applyFont="1" applyBorder="1" applyAlignment="1">
      <alignment horizontal="center"/>
    </xf>
    <xf numFmtId="0" fontId="20" fillId="26" borderId="10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left" vertical="top" wrapText="1"/>
    </xf>
    <xf numFmtId="172" fontId="20" fillId="26" borderId="10" xfId="0" applyNumberFormat="1" applyFont="1" applyFill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26" borderId="0" xfId="0" applyFont="1" applyFill="1" applyAlignment="1">
      <alignment horizontal="justify"/>
    </xf>
    <xf numFmtId="0" fontId="20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top" wrapText="1"/>
    </xf>
    <xf numFmtId="172" fontId="20" fillId="25" borderId="10" xfId="0" applyNumberFormat="1" applyFont="1" applyFill="1" applyBorder="1" applyAlignment="1">
      <alignment horizontal="center"/>
    </xf>
    <xf numFmtId="49" fontId="22" fillId="25" borderId="10" xfId="0" applyNumberFormat="1" applyFont="1" applyFill="1" applyBorder="1" applyAlignment="1">
      <alignment horizontal="center" vertical="center" wrapText="1"/>
    </xf>
    <xf numFmtId="0" fontId="23" fillId="25" borderId="10" xfId="54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horizontal="justify"/>
    </xf>
    <xf numFmtId="49" fontId="23" fillId="25" borderId="10" xfId="0" applyNumberFormat="1" applyFont="1" applyFill="1" applyBorder="1" applyAlignment="1">
      <alignment horizontal="center" vertical="center" wrapText="1"/>
    </xf>
    <xf numFmtId="49" fontId="30" fillId="25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center" vertical="center" wrapText="1"/>
      <protection/>
    </xf>
    <xf numFmtId="49" fontId="23" fillId="0" borderId="11" xfId="54" applyNumberFormat="1" applyFont="1" applyFill="1" applyBorder="1" applyAlignment="1">
      <alignment horizontal="center" vertical="center" wrapText="1"/>
      <protection/>
    </xf>
    <xf numFmtId="49" fontId="36" fillId="0" borderId="11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30" fillId="0" borderId="10" xfId="54" applyNumberFormat="1" applyFont="1" applyFill="1" applyBorder="1" applyAlignment="1">
      <alignment horizontal="center" vertical="center" wrapText="1"/>
      <protection/>
    </xf>
    <xf numFmtId="0" fontId="37" fillId="25" borderId="11" xfId="0" applyFont="1" applyFill="1" applyBorder="1" applyAlignment="1">
      <alignment wrapText="1"/>
    </xf>
    <xf numFmtId="0" fontId="26" fillId="25" borderId="10" xfId="54" applyFont="1" applyFill="1" applyBorder="1" applyAlignment="1">
      <alignment horizontal="center" vertical="center" wrapText="1"/>
      <protection/>
    </xf>
    <xf numFmtId="49" fontId="29" fillId="25" borderId="10" xfId="0" applyNumberFormat="1" applyFont="1" applyFill="1" applyBorder="1" applyAlignment="1">
      <alignment horizontal="center" vertical="center" wrapText="1"/>
    </xf>
    <xf numFmtId="49" fontId="23" fillId="25" borderId="10" xfId="54" applyNumberFormat="1" applyFont="1" applyFill="1" applyBorder="1" applyAlignment="1">
      <alignment horizontal="center" vertical="center" wrapText="1"/>
      <protection/>
    </xf>
    <xf numFmtId="0" fontId="30" fillId="25" borderId="10" xfId="54" applyFont="1" applyFill="1" applyBorder="1" applyAlignment="1">
      <alignment horizontal="center" vertical="center" wrapText="1"/>
      <protection/>
    </xf>
    <xf numFmtId="0" fontId="23" fillId="25" borderId="0" xfId="0" applyFont="1" applyFill="1" applyAlignment="1">
      <alignment/>
    </xf>
    <xf numFmtId="49" fontId="26" fillId="25" borderId="10" xfId="0" applyNumberFormat="1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justify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horizontal="justify"/>
    </xf>
    <xf numFmtId="0" fontId="23" fillId="0" borderId="10" xfId="0" applyFont="1" applyBorder="1" applyAlignment="1">
      <alignment horizontal="justify"/>
    </xf>
    <xf numFmtId="0" fontId="23" fillId="25" borderId="15" xfId="0" applyFont="1" applyFill="1" applyBorder="1" applyAlignment="1">
      <alignment horizontal="justify"/>
    </xf>
    <xf numFmtId="0" fontId="20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top"/>
    </xf>
    <xf numFmtId="2" fontId="23" fillId="0" borderId="10" xfId="0" applyNumberFormat="1" applyFont="1" applyBorder="1" applyAlignment="1">
      <alignment horizontal="center" vertical="top"/>
    </xf>
    <xf numFmtId="172" fontId="23" fillId="0" borderId="10" xfId="0" applyNumberFormat="1" applyFont="1" applyBorder="1" applyAlignment="1">
      <alignment horizontal="center"/>
    </xf>
    <xf numFmtId="185" fontId="25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center"/>
    </xf>
    <xf numFmtId="185" fontId="20" fillId="0" borderId="10" xfId="0" applyNumberFormat="1" applyFont="1" applyBorder="1" applyAlignment="1">
      <alignment horizontal="center"/>
    </xf>
    <xf numFmtId="185" fontId="20" fillId="0" borderId="10" xfId="0" applyNumberFormat="1" applyFont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/>
    </xf>
    <xf numFmtId="189" fontId="26" fillId="0" borderId="10" xfId="0" applyNumberFormat="1" applyFont="1" applyFill="1" applyBorder="1" applyAlignment="1">
      <alignment horizontal="center" vertical="center" wrapText="1"/>
    </xf>
    <xf numFmtId="189" fontId="28" fillId="0" borderId="10" xfId="0" applyNumberFormat="1" applyFont="1" applyFill="1" applyBorder="1" applyAlignment="1">
      <alignment horizontal="center" vertical="center" wrapText="1"/>
    </xf>
    <xf numFmtId="189" fontId="28" fillId="4" borderId="10" xfId="0" applyNumberFormat="1" applyFont="1" applyFill="1" applyBorder="1" applyAlignment="1">
      <alignment horizontal="center" vertical="center" wrapText="1"/>
    </xf>
    <xf numFmtId="194" fontId="20" fillId="25" borderId="10" xfId="0" applyNumberFormat="1" applyFont="1" applyFill="1" applyBorder="1" applyAlignment="1">
      <alignment horizontal="center" vertical="center"/>
    </xf>
    <xf numFmtId="194" fontId="25" fillId="0" borderId="10" xfId="0" applyNumberFormat="1" applyFont="1" applyBorder="1" applyAlignment="1">
      <alignment horizontal="center" vertical="top"/>
    </xf>
    <xf numFmtId="189" fontId="20" fillId="0" borderId="10" xfId="0" applyNumberFormat="1" applyFont="1" applyBorder="1" applyAlignment="1">
      <alignment horizontal="center"/>
    </xf>
    <xf numFmtId="189" fontId="23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right" wrapText="1"/>
    </xf>
    <xf numFmtId="0" fontId="23" fillId="25" borderId="15" xfId="54" applyFont="1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39" fillId="25" borderId="10" xfId="0" applyNumberFormat="1" applyFont="1" applyFill="1" applyBorder="1" applyAlignment="1">
      <alignment horizontal="center" vertical="center" wrapText="1"/>
    </xf>
    <xf numFmtId="194" fontId="25" fillId="4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2" fontId="20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188" fontId="25" fillId="0" borderId="10" xfId="0" applyNumberFormat="1" applyFont="1" applyBorder="1" applyAlignment="1">
      <alignment horizontal="center" vertical="top" wrapText="1"/>
    </xf>
    <xf numFmtId="189" fontId="23" fillId="0" borderId="10" xfId="0" applyNumberFormat="1" applyFont="1" applyFill="1" applyBorder="1" applyAlignment="1">
      <alignment horizontal="center" vertical="center" wrapText="1"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49" fontId="24" fillId="0" borderId="10" xfId="54" applyNumberFormat="1" applyFont="1" applyFill="1" applyBorder="1" applyAlignment="1">
      <alignment horizontal="center" vertical="center" wrapText="1"/>
      <protection/>
    </xf>
    <xf numFmtId="0" fontId="39" fillId="0" borderId="10" xfId="54" applyNumberFormat="1" applyFont="1" applyFill="1" applyBorder="1" applyAlignment="1">
      <alignment horizontal="center" vertical="center" wrapText="1"/>
      <protection/>
    </xf>
    <xf numFmtId="49" fontId="29" fillId="0" borderId="10" xfId="54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189" fontId="23" fillId="0" borderId="10" xfId="0" applyNumberFormat="1" applyFont="1" applyFill="1" applyBorder="1" applyAlignment="1">
      <alignment wrapText="1"/>
    </xf>
    <xf numFmtId="4" fontId="25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top" wrapText="1"/>
    </xf>
    <xf numFmtId="2" fontId="25" fillId="0" borderId="10" xfId="0" applyNumberFormat="1" applyFont="1" applyBorder="1" applyAlignment="1">
      <alignment horizontal="center" vertical="top"/>
    </xf>
    <xf numFmtId="2" fontId="2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/>
    </xf>
    <xf numFmtId="185" fontId="25" fillId="0" borderId="10" xfId="0" applyNumberFormat="1" applyFont="1" applyBorder="1" applyAlignment="1">
      <alignment horizontal="center"/>
    </xf>
    <xf numFmtId="0" fontId="19" fillId="4" borderId="0" xfId="64" applyAlignment="1">
      <alignment/>
    </xf>
    <xf numFmtId="49" fontId="40" fillId="4" borderId="10" xfId="64" applyNumberFormat="1" applyFont="1" applyBorder="1" applyAlignment="1">
      <alignment horizontal="center" vertical="center"/>
    </xf>
    <xf numFmtId="0" fontId="40" fillId="4" borderId="10" xfId="64" applyFont="1" applyBorder="1" applyAlignment="1">
      <alignment horizontal="left" vertical="center" wrapText="1"/>
    </xf>
    <xf numFmtId="0" fontId="40" fillId="4" borderId="0" xfId="64" applyFont="1" applyAlignment="1">
      <alignment/>
    </xf>
    <xf numFmtId="0" fontId="23" fillId="27" borderId="10" xfId="54" applyFont="1" applyFill="1" applyBorder="1" applyAlignment="1">
      <alignment horizontal="left" vertical="center" wrapText="1"/>
      <protection/>
    </xf>
    <xf numFmtId="0" fontId="26" fillId="27" borderId="10" xfId="0" applyNumberFormat="1" applyFont="1" applyFill="1" applyBorder="1" applyAlignment="1">
      <alignment horizontal="center" vertical="center" wrapText="1"/>
    </xf>
    <xf numFmtId="49" fontId="29" fillId="27" borderId="10" xfId="0" applyNumberFormat="1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>
      <alignment horizontal="center" vertical="center" wrapText="1"/>
    </xf>
    <xf numFmtId="49" fontId="30" fillId="27" borderId="10" xfId="0" applyNumberFormat="1" applyFont="1" applyFill="1" applyBorder="1" applyAlignment="1">
      <alignment horizontal="center" vertical="center" wrapText="1"/>
    </xf>
    <xf numFmtId="0" fontId="23" fillId="27" borderId="0" xfId="0" applyFont="1" applyFill="1" applyAlignment="1">
      <alignment/>
    </xf>
    <xf numFmtId="0" fontId="23" fillId="27" borderId="10" xfId="0" applyNumberFormat="1" applyFont="1" applyFill="1" applyBorder="1" applyAlignment="1">
      <alignment horizontal="left" vertical="center" wrapText="1"/>
    </xf>
    <xf numFmtId="0" fontId="29" fillId="27" borderId="10" xfId="0" applyNumberFormat="1" applyFont="1" applyFill="1" applyBorder="1" applyAlignment="1">
      <alignment horizontal="center" vertical="center" wrapText="1"/>
    </xf>
    <xf numFmtId="0" fontId="23" fillId="27" borderId="10" xfId="0" applyNumberFormat="1" applyFont="1" applyFill="1" applyBorder="1" applyAlignment="1">
      <alignment horizontal="center" vertical="center" wrapText="1"/>
    </xf>
    <xf numFmtId="0" fontId="30" fillId="27" borderId="10" xfId="0" applyNumberFormat="1" applyFont="1" applyFill="1" applyBorder="1" applyAlignment="1">
      <alignment horizontal="center" vertical="center" wrapText="1"/>
    </xf>
    <xf numFmtId="0" fontId="26" fillId="27" borderId="10" xfId="54" applyFont="1" applyFill="1" applyBorder="1" applyAlignment="1">
      <alignment horizontal="center" vertical="center" wrapText="1"/>
      <protection/>
    </xf>
    <xf numFmtId="0" fontId="29" fillId="27" borderId="10" xfId="54" applyFont="1" applyFill="1" applyBorder="1" applyAlignment="1">
      <alignment horizontal="center" vertical="center" wrapText="1"/>
      <protection/>
    </xf>
    <xf numFmtId="0" fontId="23" fillId="27" borderId="10" xfId="54" applyFont="1" applyFill="1" applyBorder="1" applyAlignment="1">
      <alignment horizontal="center" vertical="center" wrapText="1"/>
      <protection/>
    </xf>
    <xf numFmtId="0" fontId="30" fillId="27" borderId="10" xfId="54" applyFont="1" applyFill="1" applyBorder="1" applyAlignment="1">
      <alignment horizontal="center" vertical="center" wrapText="1"/>
      <protection/>
    </xf>
    <xf numFmtId="49" fontId="23" fillId="27" borderId="10" xfId="54" applyNumberFormat="1" applyFont="1" applyFill="1" applyBorder="1" applyAlignment="1">
      <alignment horizontal="center" vertical="center" wrapText="1"/>
      <protection/>
    </xf>
    <xf numFmtId="0" fontId="20" fillId="27" borderId="10" xfId="54" applyFont="1" applyFill="1" applyBorder="1" applyAlignment="1">
      <alignment horizontal="center" vertical="center" wrapText="1"/>
      <protection/>
    </xf>
    <xf numFmtId="49" fontId="29" fillId="27" borderId="10" xfId="54" applyNumberFormat="1" applyFont="1" applyFill="1" applyBorder="1" applyAlignment="1">
      <alignment horizontal="center" vertical="center" wrapText="1"/>
      <protection/>
    </xf>
    <xf numFmtId="0" fontId="46" fillId="27" borderId="0" xfId="0" applyFont="1" applyFill="1" applyAlignment="1">
      <alignment/>
    </xf>
    <xf numFmtId="0" fontId="39" fillId="0" borderId="10" xfId="54" applyFont="1" applyFill="1" applyBorder="1" applyAlignment="1">
      <alignment horizontal="center" vertical="center" wrapText="1"/>
      <protection/>
    </xf>
    <xf numFmtId="189" fontId="23" fillId="0" borderId="10" xfId="0" applyNumberFormat="1" applyFont="1" applyFill="1" applyBorder="1" applyAlignment="1">
      <alignment vertical="center" wrapText="1"/>
    </xf>
    <xf numFmtId="49" fontId="47" fillId="4" borderId="10" xfId="64" applyNumberFormat="1" applyFont="1" applyBorder="1" applyAlignment="1">
      <alignment horizontal="center" vertical="center"/>
    </xf>
    <xf numFmtId="0" fontId="47" fillId="4" borderId="10" xfId="64" applyFont="1" applyBorder="1" applyAlignment="1">
      <alignment horizontal="left" vertical="center" wrapText="1"/>
    </xf>
    <xf numFmtId="194" fontId="25" fillId="4" borderId="10" xfId="54" applyNumberFormat="1" applyFont="1" applyFill="1" applyBorder="1" applyAlignment="1">
      <alignment horizontal="center" vertical="center" wrapText="1"/>
      <protection/>
    </xf>
    <xf numFmtId="194" fontId="20" fillId="0" borderId="10" xfId="0" applyNumberFormat="1" applyFont="1" applyFill="1" applyBorder="1" applyAlignment="1">
      <alignment horizontal="center" vertical="center" wrapText="1"/>
    </xf>
    <xf numFmtId="194" fontId="20" fillId="0" borderId="10" xfId="0" applyNumberFormat="1" applyFont="1" applyFill="1" applyBorder="1" applyAlignment="1">
      <alignment horizontal="center" vertical="center"/>
    </xf>
    <xf numFmtId="194" fontId="25" fillId="0" borderId="10" xfId="0" applyNumberFormat="1" applyFont="1" applyFill="1" applyBorder="1" applyAlignment="1">
      <alignment horizontal="center" vertical="center" wrapText="1"/>
    </xf>
    <xf numFmtId="194" fontId="25" fillId="0" borderId="10" xfId="0" applyNumberFormat="1" applyFont="1" applyFill="1" applyBorder="1" applyAlignment="1">
      <alignment horizontal="center" vertical="center"/>
    </xf>
    <xf numFmtId="189" fontId="20" fillId="25" borderId="10" xfId="54" applyNumberFormat="1" applyFont="1" applyFill="1" applyBorder="1" applyAlignment="1">
      <alignment horizontal="center" vertical="center" wrapText="1"/>
      <protection/>
    </xf>
    <xf numFmtId="189" fontId="25" fillId="25" borderId="10" xfId="54" applyNumberFormat="1" applyFont="1" applyFill="1" applyBorder="1" applyAlignment="1">
      <alignment horizontal="center" vertical="center" wrapText="1"/>
      <protection/>
    </xf>
    <xf numFmtId="189" fontId="24" fillId="0" borderId="10" xfId="0" applyNumberFormat="1" applyFont="1" applyFill="1" applyBorder="1" applyAlignment="1">
      <alignment horizontal="center" vertical="center" wrapText="1"/>
    </xf>
    <xf numFmtId="189" fontId="23" fillId="24" borderId="10" xfId="0" applyNumberFormat="1" applyFont="1" applyFill="1" applyBorder="1" applyAlignment="1">
      <alignment horizontal="center" vertical="center" wrapText="1"/>
    </xf>
    <xf numFmtId="189" fontId="24" fillId="24" borderId="10" xfId="0" applyNumberFormat="1" applyFont="1" applyFill="1" applyBorder="1" applyAlignment="1">
      <alignment horizontal="center" vertical="center" wrapText="1"/>
    </xf>
    <xf numFmtId="189" fontId="23" fillId="25" borderId="10" xfId="0" applyNumberFormat="1" applyFont="1" applyFill="1" applyBorder="1" applyAlignment="1">
      <alignment horizontal="center" vertical="center" wrapText="1"/>
    </xf>
    <xf numFmtId="189" fontId="28" fillId="4" borderId="10" xfId="54" applyNumberFormat="1" applyFont="1" applyFill="1" applyBorder="1" applyAlignment="1">
      <alignment horizontal="center" vertical="center" wrapText="1"/>
      <protection/>
    </xf>
    <xf numFmtId="189" fontId="28" fillId="0" borderId="10" xfId="54" applyNumberFormat="1" applyFont="1" applyFill="1" applyBorder="1" applyAlignment="1">
      <alignment horizontal="center" vertical="center" wrapText="1"/>
      <protection/>
    </xf>
    <xf numFmtId="189" fontId="26" fillId="0" borderId="10" xfId="54" applyNumberFormat="1" applyFont="1" applyFill="1" applyBorder="1" applyAlignment="1">
      <alignment horizontal="center" vertical="center" wrapText="1"/>
      <protection/>
    </xf>
    <xf numFmtId="189" fontId="24" fillId="0" borderId="10" xfId="54" applyNumberFormat="1" applyFont="1" applyFill="1" applyBorder="1" applyAlignment="1">
      <alignment horizontal="center" vertical="center" wrapText="1"/>
      <protection/>
    </xf>
    <xf numFmtId="189" fontId="23" fillId="0" borderId="10" xfId="54" applyNumberFormat="1" applyFont="1" applyFill="1" applyBorder="1" applyAlignment="1">
      <alignment horizontal="center" vertical="center" wrapText="1"/>
      <protection/>
    </xf>
    <xf numFmtId="189" fontId="28" fillId="25" borderId="10" xfId="54" applyNumberFormat="1" applyFont="1" applyFill="1" applyBorder="1" applyAlignment="1">
      <alignment horizontal="center" vertical="center" wrapText="1"/>
      <protection/>
    </xf>
    <xf numFmtId="189" fontId="26" fillId="25" borderId="10" xfId="54" applyNumberFormat="1" applyFont="1" applyFill="1" applyBorder="1" applyAlignment="1">
      <alignment horizontal="center" vertical="center" wrapText="1"/>
      <protection/>
    </xf>
    <xf numFmtId="189" fontId="26" fillId="25" borderId="10" xfId="0" applyNumberFormat="1" applyFont="1" applyFill="1" applyBorder="1" applyAlignment="1">
      <alignment horizontal="center" vertical="center" wrapText="1"/>
    </xf>
    <xf numFmtId="189" fontId="20" fillId="4" borderId="10" xfId="54" applyNumberFormat="1" applyFont="1" applyFill="1" applyBorder="1" applyAlignment="1">
      <alignment horizontal="center" vertical="center" wrapText="1"/>
      <protection/>
    </xf>
    <xf numFmtId="189" fontId="23" fillId="0" borderId="10" xfId="0" applyNumberFormat="1" applyFont="1" applyBorder="1" applyAlignment="1">
      <alignment horizontal="center" vertical="center"/>
    </xf>
    <xf numFmtId="189" fontId="28" fillId="27" borderId="10" xfId="0" applyNumberFormat="1" applyFont="1" applyFill="1" applyBorder="1" applyAlignment="1">
      <alignment horizontal="center" vertical="center" wrapText="1"/>
    </xf>
    <xf numFmtId="189" fontId="23" fillId="27" borderId="10" xfId="0" applyNumberFormat="1" applyFont="1" applyFill="1" applyBorder="1" applyAlignment="1">
      <alignment horizontal="center" vertical="center"/>
    </xf>
    <xf numFmtId="189" fontId="25" fillId="27" borderId="10" xfId="54" applyNumberFormat="1" applyFont="1" applyFill="1" applyBorder="1" applyAlignment="1">
      <alignment horizontal="center" vertical="center" wrapText="1"/>
      <protection/>
    </xf>
    <xf numFmtId="0" fontId="20" fillId="25" borderId="0" xfId="0" applyFont="1" applyFill="1" applyAlignment="1">
      <alignment horizontal="right"/>
    </xf>
    <xf numFmtId="189" fontId="23" fillId="0" borderId="0" xfId="0" applyNumberFormat="1" applyFont="1" applyAlignment="1">
      <alignment/>
    </xf>
    <xf numFmtId="0" fontId="23" fillId="0" borderId="10" xfId="0" applyFont="1" applyBorder="1" applyAlignment="1">
      <alignment horizontal="center" wrapText="1"/>
    </xf>
    <xf numFmtId="194" fontId="20" fillId="0" borderId="10" xfId="0" applyNumberFormat="1" applyFont="1" applyBorder="1" applyAlignment="1">
      <alignment horizontal="center" vertical="center"/>
    </xf>
    <xf numFmtId="194" fontId="48" fillId="4" borderId="10" xfId="64" applyNumberFormat="1" applyFont="1" applyBorder="1" applyAlignment="1">
      <alignment horizontal="center" vertical="center"/>
    </xf>
    <xf numFmtId="194" fontId="25" fillId="0" borderId="10" xfId="0" applyNumberFormat="1" applyFont="1" applyBorder="1" applyAlignment="1">
      <alignment horizontal="center" vertical="center"/>
    </xf>
    <xf numFmtId="194" fontId="26" fillId="0" borderId="10" xfId="0" applyNumberFormat="1" applyFont="1" applyFill="1" applyBorder="1" applyAlignment="1">
      <alignment horizontal="center" vertical="center" wrapText="1"/>
    </xf>
    <xf numFmtId="194" fontId="26" fillId="0" borderId="10" xfId="54" applyNumberFormat="1" applyFont="1" applyFill="1" applyBorder="1" applyAlignment="1">
      <alignment horizontal="center" vertical="center" wrapText="1"/>
      <protection/>
    </xf>
    <xf numFmtId="194" fontId="23" fillId="0" borderId="10" xfId="0" applyNumberFormat="1" applyFont="1" applyFill="1" applyBorder="1" applyAlignment="1">
      <alignment horizontal="center" vertical="center" wrapText="1"/>
    </xf>
    <xf numFmtId="194" fontId="26" fillId="4" borderId="10" xfId="0" applyNumberFormat="1" applyFont="1" applyFill="1" applyBorder="1" applyAlignment="1">
      <alignment horizontal="center" vertical="center" wrapText="1"/>
    </xf>
    <xf numFmtId="194" fontId="33" fillId="0" borderId="11" xfId="0" applyNumberFormat="1" applyFont="1" applyFill="1" applyBorder="1" applyAlignment="1">
      <alignment horizontal="center" vertical="center" wrapText="1"/>
    </xf>
    <xf numFmtId="194" fontId="33" fillId="0" borderId="10" xfId="0" applyNumberFormat="1" applyFont="1" applyFill="1" applyBorder="1" applyAlignment="1">
      <alignment horizontal="center" vertical="center" wrapText="1"/>
    </xf>
    <xf numFmtId="194" fontId="33" fillId="0" borderId="10" xfId="0" applyNumberFormat="1" applyFont="1" applyFill="1" applyBorder="1" applyAlignment="1">
      <alignment horizontal="center" vertical="center" wrapText="1"/>
    </xf>
    <xf numFmtId="194" fontId="25" fillId="0" borderId="10" xfId="54" applyNumberFormat="1" applyFont="1" applyFill="1" applyBorder="1" applyAlignment="1">
      <alignment horizontal="center" vertical="center" wrapText="1"/>
      <protection/>
    </xf>
    <xf numFmtId="194" fontId="34" fillId="0" borderId="10" xfId="0" applyNumberFormat="1" applyFont="1" applyFill="1" applyBorder="1" applyAlignment="1">
      <alignment horizontal="center" vertical="top"/>
    </xf>
    <xf numFmtId="194" fontId="23" fillId="0" borderId="10" xfId="0" applyNumberFormat="1" applyFont="1" applyFill="1" applyBorder="1" applyAlignment="1">
      <alignment horizontal="center"/>
    </xf>
    <xf numFmtId="194" fontId="40" fillId="4" borderId="10" xfId="64" applyNumberFormat="1" applyFont="1" applyBorder="1" applyAlignment="1">
      <alignment horizontal="center"/>
    </xf>
    <xf numFmtId="194" fontId="20" fillId="0" borderId="10" xfId="0" applyNumberFormat="1" applyFont="1" applyFill="1" applyBorder="1" applyAlignment="1">
      <alignment horizontal="center"/>
    </xf>
    <xf numFmtId="194" fontId="25" fillId="0" borderId="10" xfId="0" applyNumberFormat="1" applyFont="1" applyFill="1" applyBorder="1" applyAlignment="1">
      <alignment horizontal="center"/>
    </xf>
    <xf numFmtId="194" fontId="28" fillId="0" borderId="10" xfId="0" applyNumberFormat="1" applyFont="1" applyFill="1" applyBorder="1" applyAlignment="1">
      <alignment horizontal="center" vertical="center" wrapText="1"/>
    </xf>
    <xf numFmtId="194" fontId="22" fillId="27" borderId="10" xfId="0" applyNumberFormat="1" applyFont="1" applyFill="1" applyBorder="1" applyAlignment="1">
      <alignment horizontal="center" vertical="center" wrapText="1"/>
    </xf>
    <xf numFmtId="194" fontId="22" fillId="25" borderId="10" xfId="0" applyNumberFormat="1" applyFont="1" applyFill="1" applyBorder="1" applyAlignment="1">
      <alignment horizontal="center" vertical="center" wrapText="1"/>
    </xf>
    <xf numFmtId="194" fontId="29" fillId="0" borderId="10" xfId="0" applyNumberFormat="1" applyFont="1" applyFill="1" applyBorder="1" applyAlignment="1">
      <alignment horizontal="center" vertical="center" wrapText="1"/>
    </xf>
    <xf numFmtId="194" fontId="22" fillId="0" borderId="10" xfId="0" applyNumberFormat="1" applyFont="1" applyFill="1" applyBorder="1" applyAlignment="1">
      <alignment horizontal="center" vertical="center" wrapText="1"/>
    </xf>
    <xf numFmtId="194" fontId="22" fillId="4" borderId="10" xfId="0" applyNumberFormat="1" applyFont="1" applyFill="1" applyBorder="1" applyAlignment="1">
      <alignment horizontal="center" vertical="center" wrapText="1"/>
    </xf>
    <xf numFmtId="194" fontId="28" fillId="0" borderId="10" xfId="54" applyNumberFormat="1" applyFont="1" applyFill="1" applyBorder="1" applyAlignment="1">
      <alignment horizontal="center" vertical="center" wrapText="1"/>
      <protection/>
    </xf>
    <xf numFmtId="194" fontId="23" fillId="0" borderId="0" xfId="0" applyNumberFormat="1" applyFont="1" applyAlignment="1">
      <alignment/>
    </xf>
    <xf numFmtId="194" fontId="19" fillId="4" borderId="0" xfId="64" applyNumberFormat="1" applyAlignment="1">
      <alignment/>
    </xf>
    <xf numFmtId="194" fontId="24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20" fillId="0" borderId="10" xfId="0" applyFont="1" applyBorder="1" applyAlignment="1">
      <alignment horizontal="center" wrapText="1"/>
    </xf>
    <xf numFmtId="49" fontId="26" fillId="27" borderId="10" xfId="0" applyNumberFormat="1" applyFont="1" applyFill="1" applyBorder="1" applyAlignment="1">
      <alignment horizontal="center" vertical="center" wrapText="1"/>
    </xf>
    <xf numFmtId="189" fontId="28" fillId="24" borderId="10" xfId="0" applyNumberFormat="1" applyFont="1" applyFill="1" applyBorder="1" applyAlignment="1">
      <alignment horizontal="center" vertical="center" wrapText="1"/>
    </xf>
    <xf numFmtId="189" fontId="24" fillId="0" borderId="10" xfId="0" applyNumberFormat="1" applyFont="1" applyBorder="1" applyAlignment="1">
      <alignment horizontal="center" vertical="center"/>
    </xf>
    <xf numFmtId="189" fontId="28" fillId="25" borderId="10" xfId="0" applyNumberFormat="1" applyFont="1" applyFill="1" applyBorder="1" applyAlignment="1">
      <alignment horizontal="center" vertical="center" wrapText="1"/>
    </xf>
    <xf numFmtId="189" fontId="24" fillId="0" borderId="10" xfId="0" applyNumberFormat="1" applyFont="1" applyBorder="1" applyAlignment="1">
      <alignment horizontal="center"/>
    </xf>
    <xf numFmtId="189" fontId="23" fillId="0" borderId="10" xfId="0" applyNumberFormat="1" applyFont="1" applyBorder="1" applyAlignment="1">
      <alignment/>
    </xf>
    <xf numFmtId="189" fontId="24" fillId="27" borderId="10" xfId="0" applyNumberFormat="1" applyFont="1" applyFill="1" applyBorder="1" applyAlignment="1">
      <alignment horizontal="center" vertical="center"/>
    </xf>
    <xf numFmtId="189" fontId="28" fillId="27" borderId="10" xfId="54" applyNumberFormat="1" applyFont="1" applyFill="1" applyBorder="1" applyAlignment="1">
      <alignment horizontal="center" vertical="center" wrapText="1"/>
      <protection/>
    </xf>
    <xf numFmtId="189" fontId="23" fillId="25" borderId="10" xfId="0" applyNumberFormat="1" applyFont="1" applyFill="1" applyBorder="1" applyAlignment="1">
      <alignment horizontal="center" vertical="center"/>
    </xf>
    <xf numFmtId="189" fontId="23" fillId="25" borderId="10" xfId="0" applyNumberFormat="1" applyFont="1" applyFill="1" applyBorder="1" applyAlignment="1">
      <alignment/>
    </xf>
    <xf numFmtId="189" fontId="26" fillId="0" borderId="10" xfId="0" applyNumberFormat="1" applyFont="1" applyFill="1" applyBorder="1" applyAlignment="1">
      <alignment horizontal="center" wrapText="1"/>
    </xf>
    <xf numFmtId="189" fontId="23" fillId="0" borderId="14" xfId="0" applyNumberFormat="1" applyFont="1" applyBorder="1" applyAlignment="1">
      <alignment horizontal="center"/>
    </xf>
    <xf numFmtId="189" fontId="23" fillId="0" borderId="0" xfId="0" applyNumberFormat="1" applyFont="1" applyAlignment="1">
      <alignment horizontal="center"/>
    </xf>
    <xf numFmtId="189" fontId="20" fillId="25" borderId="10" xfId="54" applyNumberFormat="1" applyFont="1" applyFill="1" applyBorder="1" applyAlignment="1">
      <alignment horizontal="center" wrapText="1"/>
      <protection/>
    </xf>
    <xf numFmtId="189" fontId="23" fillId="27" borderId="10" xfId="54" applyNumberFormat="1" applyFont="1" applyFill="1" applyBorder="1" applyAlignment="1">
      <alignment horizontal="center" wrapText="1"/>
      <protection/>
    </xf>
    <xf numFmtId="189" fontId="23" fillId="27" borderId="10" xfId="0" applyNumberFormat="1" applyFont="1" applyFill="1" applyBorder="1" applyAlignment="1">
      <alignment horizontal="center"/>
    </xf>
    <xf numFmtId="49" fontId="26" fillId="0" borderId="10" xfId="54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194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="112" zoomScaleNormal="130" zoomScaleSheetLayoutView="112" workbookViewId="0" topLeftCell="A34">
      <selection activeCell="D41" sqref="A1:D41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73</v>
      </c>
    </row>
    <row r="2" ht="15">
      <c r="D2" s="1" t="s">
        <v>382</v>
      </c>
    </row>
    <row r="3" ht="15">
      <c r="D3" s="1" t="s">
        <v>196</v>
      </c>
    </row>
    <row r="4" ht="15">
      <c r="D4" s="1" t="s">
        <v>189</v>
      </c>
    </row>
    <row r="5" ht="15">
      <c r="D5" s="1" t="s">
        <v>437</v>
      </c>
    </row>
    <row r="6" ht="15">
      <c r="D6" s="1" t="s">
        <v>438</v>
      </c>
    </row>
    <row r="8" spans="1:10" ht="12.75" customHeight="1">
      <c r="A8" s="301" t="s">
        <v>197</v>
      </c>
      <c r="B8" s="301"/>
      <c r="C8" s="301"/>
      <c r="D8" s="301"/>
      <c r="E8" s="7"/>
      <c r="F8" s="7"/>
      <c r="G8" s="7"/>
      <c r="H8" s="7"/>
      <c r="I8" s="7"/>
      <c r="J8" s="7"/>
    </row>
    <row r="9" spans="1:10" ht="36.75" customHeight="1">
      <c r="A9" s="301"/>
      <c r="B9" s="301"/>
      <c r="C9" s="301"/>
      <c r="D9" s="301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20</v>
      </c>
      <c r="B11" s="299" t="s">
        <v>0</v>
      </c>
      <c r="C11" s="299"/>
      <c r="D11" s="17" t="s">
        <v>1</v>
      </c>
    </row>
    <row r="12" spans="1:4" ht="20.25" customHeight="1">
      <c r="A12" s="76">
        <v>1</v>
      </c>
      <c r="B12" s="300" t="s">
        <v>270</v>
      </c>
      <c r="C12" s="300"/>
      <c r="D12" s="300"/>
    </row>
    <row r="13" spans="1:4" ht="55.5" customHeight="1">
      <c r="A13" s="76"/>
      <c r="B13" s="17" t="s">
        <v>2</v>
      </c>
      <c r="C13" s="17" t="s">
        <v>190</v>
      </c>
      <c r="D13" s="19"/>
    </row>
    <row r="14" spans="1:4" ht="72" customHeight="1">
      <c r="A14" s="76"/>
      <c r="B14" s="45">
        <v>991</v>
      </c>
      <c r="C14" s="3" t="s">
        <v>4</v>
      </c>
      <c r="D14" s="4" t="s">
        <v>374</v>
      </c>
    </row>
    <row r="15" spans="1:4" ht="72" customHeight="1">
      <c r="A15" s="76"/>
      <c r="B15" s="45">
        <v>991</v>
      </c>
      <c r="C15" s="3" t="s">
        <v>77</v>
      </c>
      <c r="D15" s="4" t="s">
        <v>462</v>
      </c>
    </row>
    <row r="16" spans="1:4" ht="33.75" customHeight="1">
      <c r="A16" s="76"/>
      <c r="B16" s="45">
        <v>991</v>
      </c>
      <c r="C16" s="3" t="s">
        <v>463</v>
      </c>
      <c r="D16" s="4" t="s">
        <v>464</v>
      </c>
    </row>
    <row r="17" spans="1:4" ht="30">
      <c r="A17" s="18"/>
      <c r="B17" s="45">
        <v>991</v>
      </c>
      <c r="C17" s="4" t="s">
        <v>260</v>
      </c>
      <c r="D17" s="5" t="s">
        <v>465</v>
      </c>
    </row>
    <row r="18" spans="1:4" ht="45">
      <c r="A18" s="18"/>
      <c r="B18" s="101">
        <v>991</v>
      </c>
      <c r="C18" s="102" t="s">
        <v>271</v>
      </c>
      <c r="D18" s="103" t="s">
        <v>272</v>
      </c>
    </row>
    <row r="19" spans="1:4" ht="30">
      <c r="A19" s="18"/>
      <c r="B19" s="45">
        <v>991</v>
      </c>
      <c r="C19" s="4" t="s">
        <v>82</v>
      </c>
      <c r="D19" s="5" t="s">
        <v>396</v>
      </c>
    </row>
    <row r="20" spans="1:4" ht="90">
      <c r="A20" s="18"/>
      <c r="B20" s="104">
        <v>991</v>
      </c>
      <c r="C20" s="104" t="s">
        <v>83</v>
      </c>
      <c r="D20" s="105" t="s">
        <v>273</v>
      </c>
    </row>
    <row r="21" spans="1:4" ht="90">
      <c r="A21" s="18"/>
      <c r="B21" s="3">
        <v>991</v>
      </c>
      <c r="C21" s="3" t="s">
        <v>85</v>
      </c>
      <c r="D21" s="5" t="s">
        <v>466</v>
      </c>
    </row>
    <row r="22" spans="1:4" ht="60">
      <c r="A22" s="18"/>
      <c r="B22" s="3">
        <v>991</v>
      </c>
      <c r="C22" s="3" t="s">
        <v>9</v>
      </c>
      <c r="D22" s="5" t="s">
        <v>457</v>
      </c>
    </row>
    <row r="23" spans="1:4" ht="56.25" customHeight="1">
      <c r="A23" s="18"/>
      <c r="B23" s="3">
        <v>991</v>
      </c>
      <c r="C23" s="3" t="s">
        <v>11</v>
      </c>
      <c r="D23" s="5" t="s">
        <v>467</v>
      </c>
    </row>
    <row r="24" spans="1:4" ht="45" hidden="1">
      <c r="A24" s="18"/>
      <c r="B24" s="3">
        <v>991</v>
      </c>
      <c r="C24" s="3" t="s">
        <v>195</v>
      </c>
      <c r="D24" s="4" t="s">
        <v>274</v>
      </c>
    </row>
    <row r="25" spans="1:4" ht="60">
      <c r="A25" s="18"/>
      <c r="B25" s="3">
        <v>991</v>
      </c>
      <c r="C25" s="3" t="s">
        <v>88</v>
      </c>
      <c r="D25" s="5" t="s">
        <v>275</v>
      </c>
    </row>
    <row r="26" spans="1:4" ht="75" hidden="1">
      <c r="A26" s="18"/>
      <c r="B26" s="3">
        <v>991</v>
      </c>
      <c r="C26" s="3" t="s">
        <v>90</v>
      </c>
      <c r="D26" s="5" t="s">
        <v>276</v>
      </c>
    </row>
    <row r="27" spans="1:4" ht="45" hidden="1">
      <c r="A27" s="18"/>
      <c r="B27" s="3">
        <v>991</v>
      </c>
      <c r="C27" s="3" t="s">
        <v>92</v>
      </c>
      <c r="D27" s="5" t="s">
        <v>277</v>
      </c>
    </row>
    <row r="28" spans="1:4" ht="45" hidden="1">
      <c r="A28" s="18"/>
      <c r="B28" s="3">
        <v>991</v>
      </c>
      <c r="C28" s="73" t="s">
        <v>292</v>
      </c>
      <c r="D28" s="23" t="s">
        <v>293</v>
      </c>
    </row>
    <row r="29" spans="1:4" ht="90">
      <c r="A29" s="18"/>
      <c r="B29" s="3">
        <v>991</v>
      </c>
      <c r="C29" s="73" t="s">
        <v>468</v>
      </c>
      <c r="D29" s="23" t="s">
        <v>469</v>
      </c>
    </row>
    <row r="30" spans="1:4" ht="30">
      <c r="A30" s="18"/>
      <c r="B30" s="106">
        <v>991</v>
      </c>
      <c r="C30" s="106" t="s">
        <v>15</v>
      </c>
      <c r="D30" s="107" t="s">
        <v>470</v>
      </c>
    </row>
    <row r="31" spans="1:4" ht="33" customHeight="1">
      <c r="A31" s="18"/>
      <c r="B31" s="104">
        <v>991</v>
      </c>
      <c r="C31" s="104" t="s">
        <v>279</v>
      </c>
      <c r="D31" s="108" t="s">
        <v>280</v>
      </c>
    </row>
    <row r="32" spans="1:4" ht="45">
      <c r="A32" s="18"/>
      <c r="B32" s="45">
        <v>991</v>
      </c>
      <c r="C32" s="3" t="s">
        <v>425</v>
      </c>
      <c r="D32" s="5" t="s">
        <v>471</v>
      </c>
    </row>
    <row r="33" spans="1:4" ht="45">
      <c r="A33" s="18"/>
      <c r="B33" s="3">
        <v>991</v>
      </c>
      <c r="C33" s="3" t="s">
        <v>417</v>
      </c>
      <c r="D33" s="5" t="s">
        <v>472</v>
      </c>
    </row>
    <row r="34" spans="1:4" ht="60">
      <c r="A34" s="18"/>
      <c r="B34" s="3">
        <v>991</v>
      </c>
      <c r="C34" s="3" t="s">
        <v>418</v>
      </c>
      <c r="D34" s="5" t="s">
        <v>473</v>
      </c>
    </row>
    <row r="35" spans="1:4" ht="75" hidden="1">
      <c r="A35" s="18"/>
      <c r="B35" s="3">
        <v>991</v>
      </c>
      <c r="C35" s="3" t="s">
        <v>419</v>
      </c>
      <c r="D35" s="5" t="s">
        <v>282</v>
      </c>
    </row>
    <row r="36" spans="1:4" ht="30" hidden="1">
      <c r="A36" s="18"/>
      <c r="B36" s="3">
        <v>991</v>
      </c>
      <c r="C36" s="3" t="s">
        <v>474</v>
      </c>
      <c r="D36" s="5" t="s">
        <v>283</v>
      </c>
    </row>
    <row r="37" spans="1:4" ht="30" hidden="1">
      <c r="A37" s="18"/>
      <c r="B37" s="45">
        <v>991</v>
      </c>
      <c r="C37" s="3" t="s">
        <v>420</v>
      </c>
      <c r="D37" s="5" t="s">
        <v>167</v>
      </c>
    </row>
    <row r="38" spans="1:4" ht="45">
      <c r="A38" s="18"/>
      <c r="B38" s="3">
        <v>991</v>
      </c>
      <c r="C38" s="3" t="s">
        <v>421</v>
      </c>
      <c r="D38" s="5" t="s">
        <v>284</v>
      </c>
    </row>
    <row r="39" spans="1:4" ht="45">
      <c r="A39" s="18"/>
      <c r="B39" s="104">
        <v>991</v>
      </c>
      <c r="C39" s="104" t="s">
        <v>422</v>
      </c>
      <c r="D39" s="108" t="s">
        <v>285</v>
      </c>
    </row>
    <row r="40" spans="1:4" ht="30" hidden="1">
      <c r="A40" s="18"/>
      <c r="B40" s="3">
        <v>991</v>
      </c>
      <c r="C40" s="3" t="s">
        <v>423</v>
      </c>
      <c r="D40" s="5" t="s">
        <v>286</v>
      </c>
    </row>
    <row r="41" spans="2:4" ht="60">
      <c r="B41" s="3">
        <v>991</v>
      </c>
      <c r="C41" s="3" t="s">
        <v>415</v>
      </c>
      <c r="D41" s="5" t="s">
        <v>475</v>
      </c>
    </row>
  </sheetData>
  <sheetProtection/>
  <mergeCells count="3">
    <mergeCell ref="B11:C11"/>
    <mergeCell ref="B12:D12"/>
    <mergeCell ref="A8:D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6" r:id="rId1"/>
  <rowBreaks count="1" manualBreakCount="1">
    <brk id="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6"/>
  <sheetViews>
    <sheetView view="pageBreakPreview" zoomScaleSheetLayoutView="100" workbookViewId="0" topLeftCell="A177">
      <selection activeCell="H216" sqref="A1:H216"/>
    </sheetView>
  </sheetViews>
  <sheetFormatPr defaultColWidth="9.00390625" defaultRowHeight="12.75"/>
  <cols>
    <col min="1" max="1" width="5.00390625" style="6" customWidth="1"/>
    <col min="2" max="2" width="23.875" style="6" customWidth="1"/>
    <col min="3" max="3" width="10.625" style="6" customWidth="1"/>
    <col min="4" max="4" width="13.25390625" style="6" customWidth="1"/>
    <col min="5" max="5" width="6.375" style="6" customWidth="1"/>
    <col min="6" max="6" width="12.00390625" style="6" customWidth="1"/>
    <col min="7" max="7" width="7.875" style="6" customWidth="1"/>
    <col min="8" max="8" width="11.25390625" style="6" bestFit="1" customWidth="1"/>
    <col min="9" max="9" width="9.125" style="6" customWidth="1"/>
    <col min="10" max="10" width="9.375" style="6" bestFit="1" customWidth="1"/>
    <col min="11" max="16384" width="9.125" style="6" customWidth="1"/>
  </cols>
  <sheetData>
    <row r="1" spans="3:8" ht="15.75" customHeight="1">
      <c r="C1" s="6" t="s">
        <v>183</v>
      </c>
      <c r="H1" s="1" t="s">
        <v>138</v>
      </c>
    </row>
    <row r="2" ht="15">
      <c r="H2" s="1" t="s">
        <v>386</v>
      </c>
    </row>
    <row r="3" ht="12.75" customHeight="1">
      <c r="H3" s="1" t="s">
        <v>196</v>
      </c>
    </row>
    <row r="4" spans="2:8" ht="15">
      <c r="B4" s="9"/>
      <c r="H4" s="1" t="s">
        <v>189</v>
      </c>
    </row>
    <row r="5" spans="2:8" ht="12.75" customHeight="1">
      <c r="B5" s="11"/>
      <c r="H5" s="1" t="s">
        <v>437</v>
      </c>
    </row>
    <row r="6" spans="2:8" ht="15">
      <c r="B6" s="12"/>
      <c r="G6" s="9"/>
      <c r="H6" s="1" t="s">
        <v>438</v>
      </c>
    </row>
    <row r="7" spans="2:7" ht="15">
      <c r="B7" s="12"/>
      <c r="C7" s="1"/>
      <c r="G7" s="9"/>
    </row>
    <row r="8" spans="1:8" ht="12.75" customHeight="1">
      <c r="A8" s="312" t="s">
        <v>449</v>
      </c>
      <c r="B8" s="312"/>
      <c r="C8" s="312"/>
      <c r="D8" s="312"/>
      <c r="E8" s="312"/>
      <c r="F8" s="312"/>
      <c r="G8" s="312"/>
      <c r="H8" s="312"/>
    </row>
    <row r="9" spans="1:8" ht="21.75" customHeight="1">
      <c r="A9" s="312"/>
      <c r="B9" s="312"/>
      <c r="C9" s="312"/>
      <c r="D9" s="312"/>
      <c r="E9" s="312"/>
      <c r="F9" s="312"/>
      <c r="G9" s="312"/>
      <c r="H9" s="312"/>
    </row>
    <row r="10" spans="2:8" ht="12.75" customHeight="1">
      <c r="B10" s="14"/>
      <c r="C10" s="16"/>
      <c r="H10" s="28" t="s">
        <v>28</v>
      </c>
    </row>
    <row r="11" spans="1:8" ht="12.75">
      <c r="A11" s="325" t="s">
        <v>20</v>
      </c>
      <c r="B11" s="325" t="s">
        <v>49</v>
      </c>
      <c r="C11" s="321" t="s">
        <v>50</v>
      </c>
      <c r="D11" s="321" t="s">
        <v>51</v>
      </c>
      <c r="E11" s="321" t="s">
        <v>52</v>
      </c>
      <c r="F11" s="321" t="s">
        <v>53</v>
      </c>
      <c r="G11" s="321" t="s">
        <v>54</v>
      </c>
      <c r="H11" s="326" t="s">
        <v>27</v>
      </c>
    </row>
    <row r="12" spans="1:8" ht="12.75">
      <c r="A12" s="325"/>
      <c r="B12" s="325"/>
      <c r="C12" s="327"/>
      <c r="D12" s="321"/>
      <c r="E12" s="321"/>
      <c r="F12" s="321"/>
      <c r="G12" s="321"/>
      <c r="H12" s="326"/>
    </row>
    <row r="13" spans="1:10" ht="28.5" customHeight="1">
      <c r="A13" s="322">
        <v>1</v>
      </c>
      <c r="B13" s="61" t="s">
        <v>198</v>
      </c>
      <c r="C13" s="257" t="s">
        <v>187</v>
      </c>
      <c r="D13" s="270"/>
      <c r="E13" s="39"/>
      <c r="F13" s="39"/>
      <c r="G13" s="40"/>
      <c r="H13" s="168">
        <f>H14+H81+H91+H116+H137+H170+H184+H190+H205+H211</f>
        <v>2482.1</v>
      </c>
      <c r="I13" s="84"/>
      <c r="J13" s="84"/>
    </row>
    <row r="14" spans="1:8" ht="15.75">
      <c r="A14" s="322"/>
      <c r="B14" s="62" t="s">
        <v>39</v>
      </c>
      <c r="C14" s="260">
        <v>991</v>
      </c>
      <c r="D14" s="275" t="s">
        <v>55</v>
      </c>
      <c r="E14" s="47"/>
      <c r="F14" s="53"/>
      <c r="G14" s="57"/>
      <c r="H14" s="169">
        <f>H15+H24+H50+H66+H61+H57</f>
        <v>1697.29191</v>
      </c>
    </row>
    <row r="15" spans="1:8" ht="25.5">
      <c r="A15" s="322"/>
      <c r="B15" s="63" t="s">
        <v>56</v>
      </c>
      <c r="C15" s="257" t="s">
        <v>187</v>
      </c>
      <c r="D15" s="272" t="s">
        <v>55</v>
      </c>
      <c r="E15" s="124" t="s">
        <v>57</v>
      </c>
      <c r="F15" s="54"/>
      <c r="G15" s="58"/>
      <c r="H15" s="168">
        <f>H16</f>
        <v>630.33582</v>
      </c>
    </row>
    <row r="16" spans="1:8" ht="15.75">
      <c r="A16" s="322"/>
      <c r="B16" s="64" t="s">
        <v>315</v>
      </c>
      <c r="C16" s="257" t="s">
        <v>187</v>
      </c>
      <c r="D16" s="273" t="s">
        <v>55</v>
      </c>
      <c r="E16" s="49" t="s">
        <v>57</v>
      </c>
      <c r="F16" s="54" t="s">
        <v>316</v>
      </c>
      <c r="G16" s="58"/>
      <c r="H16" s="167">
        <f>H17</f>
        <v>630.33582</v>
      </c>
    </row>
    <row r="17" spans="1:8" ht="15.75">
      <c r="A17" s="322"/>
      <c r="B17" s="64" t="s">
        <v>317</v>
      </c>
      <c r="C17" s="257" t="s">
        <v>187</v>
      </c>
      <c r="D17" s="273" t="s">
        <v>55</v>
      </c>
      <c r="E17" s="49" t="s">
        <v>57</v>
      </c>
      <c r="F17" s="54" t="s">
        <v>318</v>
      </c>
      <c r="G17" s="58"/>
      <c r="H17" s="167">
        <f>H18+H21</f>
        <v>630.33582</v>
      </c>
    </row>
    <row r="18" spans="1:8" ht="15.75">
      <c r="A18" s="322"/>
      <c r="B18" s="64" t="s">
        <v>319</v>
      </c>
      <c r="C18" s="257" t="s">
        <v>187</v>
      </c>
      <c r="D18" s="273" t="s">
        <v>55</v>
      </c>
      <c r="E18" s="49" t="s">
        <v>57</v>
      </c>
      <c r="F18" s="54" t="s">
        <v>320</v>
      </c>
      <c r="G18" s="58"/>
      <c r="H18" s="167">
        <f>H19+H20</f>
        <v>630.33582</v>
      </c>
    </row>
    <row r="19" spans="1:10" ht="18.75" customHeight="1">
      <c r="A19" s="322"/>
      <c r="B19" s="64" t="s">
        <v>321</v>
      </c>
      <c r="C19" s="257" t="s">
        <v>187</v>
      </c>
      <c r="D19" s="273" t="s">
        <v>55</v>
      </c>
      <c r="E19" s="49" t="s">
        <v>57</v>
      </c>
      <c r="F19" s="54" t="s">
        <v>320</v>
      </c>
      <c r="G19" s="58" t="s">
        <v>118</v>
      </c>
      <c r="H19" s="167">
        <v>484.1289</v>
      </c>
      <c r="J19" s="252"/>
    </row>
    <row r="20" spans="1:8" ht="39.75" customHeight="1">
      <c r="A20" s="322"/>
      <c r="B20" s="64" t="s">
        <v>322</v>
      </c>
      <c r="C20" s="257" t="s">
        <v>187</v>
      </c>
      <c r="D20" s="273" t="s">
        <v>55</v>
      </c>
      <c r="E20" s="49" t="s">
        <v>57</v>
      </c>
      <c r="F20" s="54" t="s">
        <v>320</v>
      </c>
      <c r="G20" s="58" t="s">
        <v>323</v>
      </c>
      <c r="H20" s="167">
        <v>146.20692</v>
      </c>
    </row>
    <row r="21" spans="1:8" ht="39.75" customHeight="1" hidden="1">
      <c r="A21" s="322"/>
      <c r="B21" s="64" t="s">
        <v>378</v>
      </c>
      <c r="C21" s="257" t="s">
        <v>187</v>
      </c>
      <c r="D21" s="273" t="s">
        <v>55</v>
      </c>
      <c r="E21" s="49" t="s">
        <v>57</v>
      </c>
      <c r="F21" s="54" t="s">
        <v>377</v>
      </c>
      <c r="G21" s="58"/>
      <c r="H21" s="167">
        <f>H22+H23</f>
        <v>0</v>
      </c>
    </row>
    <row r="22" spans="1:8" ht="39.75" customHeight="1" hidden="1">
      <c r="A22" s="322"/>
      <c r="B22" s="64" t="s">
        <v>321</v>
      </c>
      <c r="C22" s="257" t="s">
        <v>187</v>
      </c>
      <c r="D22" s="273" t="s">
        <v>55</v>
      </c>
      <c r="E22" s="49" t="s">
        <v>57</v>
      </c>
      <c r="F22" s="54" t="s">
        <v>377</v>
      </c>
      <c r="G22" s="58" t="s">
        <v>118</v>
      </c>
      <c r="H22" s="167"/>
    </row>
    <row r="23" spans="1:8" ht="39.75" customHeight="1" hidden="1">
      <c r="A23" s="322"/>
      <c r="B23" s="64" t="s">
        <v>375</v>
      </c>
      <c r="C23" s="257" t="s">
        <v>187</v>
      </c>
      <c r="D23" s="273" t="s">
        <v>55</v>
      </c>
      <c r="E23" s="49" t="s">
        <v>57</v>
      </c>
      <c r="F23" s="54" t="s">
        <v>377</v>
      </c>
      <c r="G23" s="58" t="s">
        <v>323</v>
      </c>
      <c r="H23" s="167"/>
    </row>
    <row r="24" spans="1:10" ht="38.25">
      <c r="A24" s="322"/>
      <c r="B24" s="63" t="s">
        <v>40</v>
      </c>
      <c r="C24" s="257" t="s">
        <v>187</v>
      </c>
      <c r="D24" s="274" t="s">
        <v>55</v>
      </c>
      <c r="E24" s="48" t="s">
        <v>58</v>
      </c>
      <c r="F24" s="54"/>
      <c r="G24" s="58"/>
      <c r="H24" s="168">
        <f>H25</f>
        <v>497.88923</v>
      </c>
      <c r="J24" s="252"/>
    </row>
    <row r="25" spans="1:8" ht="15.75">
      <c r="A25" s="322"/>
      <c r="B25" s="64" t="s">
        <v>315</v>
      </c>
      <c r="C25" s="257" t="s">
        <v>187</v>
      </c>
      <c r="D25" s="273" t="s">
        <v>55</v>
      </c>
      <c r="E25" s="49" t="s">
        <v>58</v>
      </c>
      <c r="F25" s="54" t="s">
        <v>316</v>
      </c>
      <c r="G25" s="58"/>
      <c r="H25" s="167">
        <f>H26</f>
        <v>497.88923</v>
      </c>
    </row>
    <row r="26" spans="1:8" ht="15.75">
      <c r="A26" s="322"/>
      <c r="B26" s="64" t="s">
        <v>317</v>
      </c>
      <c r="C26" s="257" t="s">
        <v>187</v>
      </c>
      <c r="D26" s="273" t="s">
        <v>55</v>
      </c>
      <c r="E26" s="49" t="s">
        <v>58</v>
      </c>
      <c r="F26" s="54" t="s">
        <v>318</v>
      </c>
      <c r="G26" s="58"/>
      <c r="H26" s="167">
        <f>H27+H30+H35+H37+H48</f>
        <v>497.88923</v>
      </c>
    </row>
    <row r="27" spans="1:8" ht="15.75">
      <c r="A27" s="322"/>
      <c r="B27" s="64" t="s">
        <v>319</v>
      </c>
      <c r="C27" s="257" t="s">
        <v>187</v>
      </c>
      <c r="D27" s="273" t="s">
        <v>55</v>
      </c>
      <c r="E27" s="49" t="s">
        <v>58</v>
      </c>
      <c r="F27" s="54" t="s">
        <v>320</v>
      </c>
      <c r="G27" s="58"/>
      <c r="H27" s="167">
        <f>H28+H29+H32+H33+H34</f>
        <v>343.96418</v>
      </c>
    </row>
    <row r="28" spans="1:8" ht="15.75">
      <c r="A28" s="322"/>
      <c r="B28" s="64" t="s">
        <v>401</v>
      </c>
      <c r="C28" s="257" t="s">
        <v>187</v>
      </c>
      <c r="D28" s="273" t="s">
        <v>55</v>
      </c>
      <c r="E28" s="49" t="s">
        <v>58</v>
      </c>
      <c r="F28" s="54" t="s">
        <v>320</v>
      </c>
      <c r="G28" s="58" t="s">
        <v>118</v>
      </c>
      <c r="H28" s="167">
        <v>264.1814</v>
      </c>
    </row>
    <row r="29" spans="1:8" ht="38.25">
      <c r="A29" s="322"/>
      <c r="B29" s="64" t="s">
        <v>433</v>
      </c>
      <c r="C29" s="257" t="s">
        <v>187</v>
      </c>
      <c r="D29" s="273" t="s">
        <v>55</v>
      </c>
      <c r="E29" s="49" t="s">
        <v>58</v>
      </c>
      <c r="F29" s="54" t="s">
        <v>320</v>
      </c>
      <c r="G29" s="58" t="s">
        <v>323</v>
      </c>
      <c r="H29" s="167">
        <v>79.78278</v>
      </c>
    </row>
    <row r="30" spans="1:8" ht="25.5" hidden="1">
      <c r="A30" s="322"/>
      <c r="B30" s="125" t="s">
        <v>324</v>
      </c>
      <c r="C30" s="257" t="s">
        <v>187</v>
      </c>
      <c r="D30" s="273" t="s">
        <v>55</v>
      </c>
      <c r="E30" s="49" t="s">
        <v>58</v>
      </c>
      <c r="F30" s="54" t="s">
        <v>320</v>
      </c>
      <c r="G30" s="58"/>
      <c r="H30" s="167">
        <f>H31</f>
        <v>0</v>
      </c>
    </row>
    <row r="31" spans="1:8" ht="15.75" hidden="1">
      <c r="A31" s="322"/>
      <c r="B31" s="64" t="s">
        <v>120</v>
      </c>
      <c r="C31" s="257" t="s">
        <v>187</v>
      </c>
      <c r="D31" s="273" t="s">
        <v>55</v>
      </c>
      <c r="E31" s="49" t="s">
        <v>58</v>
      </c>
      <c r="F31" s="54" t="s">
        <v>320</v>
      </c>
      <c r="G31" s="58" t="s">
        <v>125</v>
      </c>
      <c r="H31" s="167"/>
    </row>
    <row r="32" spans="1:8" ht="15.75" hidden="1">
      <c r="A32" s="322"/>
      <c r="B32" s="64"/>
      <c r="C32" s="257" t="s">
        <v>187</v>
      </c>
      <c r="D32" s="273" t="s">
        <v>55</v>
      </c>
      <c r="E32" s="49" t="s">
        <v>58</v>
      </c>
      <c r="F32" s="54" t="s">
        <v>320</v>
      </c>
      <c r="G32" s="58"/>
      <c r="H32" s="167"/>
    </row>
    <row r="33" spans="1:8" ht="15.75" hidden="1">
      <c r="A33" s="322"/>
      <c r="B33" s="64"/>
      <c r="C33" s="257" t="s">
        <v>187</v>
      </c>
      <c r="D33" s="273" t="s">
        <v>55</v>
      </c>
      <c r="E33" s="49" t="s">
        <v>58</v>
      </c>
      <c r="F33" s="54" t="s">
        <v>320</v>
      </c>
      <c r="G33" s="58"/>
      <c r="H33" s="167"/>
    </row>
    <row r="34" spans="1:8" ht="15.75" hidden="1">
      <c r="A34" s="322"/>
      <c r="B34" s="64" t="s">
        <v>432</v>
      </c>
      <c r="C34" s="257" t="s">
        <v>187</v>
      </c>
      <c r="D34" s="273" t="s">
        <v>55</v>
      </c>
      <c r="E34" s="49" t="s">
        <v>58</v>
      </c>
      <c r="F34" s="54" t="s">
        <v>320</v>
      </c>
      <c r="G34" s="58" t="s">
        <v>124</v>
      </c>
      <c r="H34" s="167"/>
    </row>
    <row r="35" spans="1:8" ht="51">
      <c r="A35" s="322"/>
      <c r="B35" s="125" t="s">
        <v>325</v>
      </c>
      <c r="C35" s="257" t="s">
        <v>187</v>
      </c>
      <c r="D35" s="273" t="s">
        <v>55</v>
      </c>
      <c r="E35" s="49" t="s">
        <v>58</v>
      </c>
      <c r="F35" s="54" t="s">
        <v>326</v>
      </c>
      <c r="G35" s="58"/>
      <c r="H35" s="167">
        <f>H36</f>
        <v>1.5</v>
      </c>
    </row>
    <row r="36" spans="1:8" ht="15.75">
      <c r="A36" s="322"/>
      <c r="B36" s="64" t="s">
        <v>432</v>
      </c>
      <c r="C36" s="257" t="s">
        <v>187</v>
      </c>
      <c r="D36" s="273" t="s">
        <v>55</v>
      </c>
      <c r="E36" s="49" t="s">
        <v>58</v>
      </c>
      <c r="F36" s="54" t="s">
        <v>326</v>
      </c>
      <c r="G36" s="58" t="s">
        <v>124</v>
      </c>
      <c r="H36" s="167">
        <v>1.5</v>
      </c>
    </row>
    <row r="37" spans="1:8" ht="15.75">
      <c r="A37" s="322"/>
      <c r="B37" s="64" t="s">
        <v>327</v>
      </c>
      <c r="C37" s="257" t="s">
        <v>187</v>
      </c>
      <c r="D37" s="273" t="s">
        <v>55</v>
      </c>
      <c r="E37" s="49" t="s">
        <v>58</v>
      </c>
      <c r="F37" s="54" t="s">
        <v>328</v>
      </c>
      <c r="G37" s="58"/>
      <c r="H37" s="167">
        <f>H41+H42+H38+H39</f>
        <v>152.42505</v>
      </c>
    </row>
    <row r="38" spans="1:8" ht="27.75" customHeight="1" hidden="1">
      <c r="A38" s="322"/>
      <c r="B38" s="64" t="s">
        <v>321</v>
      </c>
      <c r="C38" s="257" t="s">
        <v>187</v>
      </c>
      <c r="D38" s="273" t="s">
        <v>55</v>
      </c>
      <c r="E38" s="49" t="s">
        <v>58</v>
      </c>
      <c r="F38" s="54" t="s">
        <v>328</v>
      </c>
      <c r="G38" s="58" t="s">
        <v>118</v>
      </c>
      <c r="H38" s="167">
        <v>0</v>
      </c>
    </row>
    <row r="39" spans="1:8" ht="31.5" customHeight="1" hidden="1">
      <c r="A39" s="322"/>
      <c r="B39" s="64" t="s">
        <v>322</v>
      </c>
      <c r="C39" s="257" t="s">
        <v>187</v>
      </c>
      <c r="D39" s="273" t="s">
        <v>55</v>
      </c>
      <c r="E39" s="49" t="s">
        <v>58</v>
      </c>
      <c r="F39" s="54" t="s">
        <v>328</v>
      </c>
      <c r="G39" s="58" t="s">
        <v>323</v>
      </c>
      <c r="H39" s="167">
        <v>0</v>
      </c>
    </row>
    <row r="40" spans="1:8" ht="27.75" customHeight="1" hidden="1">
      <c r="A40" s="322"/>
      <c r="B40" s="64" t="s">
        <v>119</v>
      </c>
      <c r="C40" s="257" t="s">
        <v>187</v>
      </c>
      <c r="D40" s="273" t="s">
        <v>55</v>
      </c>
      <c r="E40" s="49" t="s">
        <v>58</v>
      </c>
      <c r="F40" s="54" t="s">
        <v>328</v>
      </c>
      <c r="G40" s="58" t="s">
        <v>123</v>
      </c>
      <c r="H40" s="167"/>
    </row>
    <row r="41" spans="1:8" ht="15.75">
      <c r="A41" s="322"/>
      <c r="B41" s="64" t="s">
        <v>409</v>
      </c>
      <c r="C41" s="257" t="s">
        <v>187</v>
      </c>
      <c r="D41" s="273" t="s">
        <v>55</v>
      </c>
      <c r="E41" s="49" t="s">
        <v>58</v>
      </c>
      <c r="F41" s="54" t="s">
        <v>328</v>
      </c>
      <c r="G41" s="58" t="s">
        <v>124</v>
      </c>
      <c r="H41" s="167">
        <v>140.42505</v>
      </c>
    </row>
    <row r="42" spans="1:8" ht="15.75">
      <c r="A42" s="322"/>
      <c r="B42" s="64" t="s">
        <v>121</v>
      </c>
      <c r="C42" s="257" t="s">
        <v>187</v>
      </c>
      <c r="D42" s="273" t="s">
        <v>55</v>
      </c>
      <c r="E42" s="49" t="s">
        <v>58</v>
      </c>
      <c r="F42" s="54" t="s">
        <v>328</v>
      </c>
      <c r="G42" s="58" t="s">
        <v>126</v>
      </c>
      <c r="H42" s="167">
        <v>12</v>
      </c>
    </row>
    <row r="43" spans="1:8" ht="38.25" hidden="1">
      <c r="A43" s="322"/>
      <c r="B43" s="63" t="s">
        <v>164</v>
      </c>
      <c r="C43" s="257" t="s">
        <v>187</v>
      </c>
      <c r="D43" s="274" t="s">
        <v>55</v>
      </c>
      <c r="E43" s="48" t="s">
        <v>59</v>
      </c>
      <c r="F43" s="54"/>
      <c r="G43" s="58"/>
      <c r="H43" s="168">
        <v>0</v>
      </c>
    </row>
    <row r="44" spans="1:8" ht="45" hidden="1">
      <c r="A44" s="322"/>
      <c r="B44" s="78" t="s">
        <v>140</v>
      </c>
      <c r="C44" s="261">
        <v>991</v>
      </c>
      <c r="D44" s="261" t="s">
        <v>55</v>
      </c>
      <c r="E44" s="96" t="s">
        <v>59</v>
      </c>
      <c r="F44" s="96" t="s">
        <v>191</v>
      </c>
      <c r="G44" s="79"/>
      <c r="H44" s="168">
        <v>0</v>
      </c>
    </row>
    <row r="45" spans="1:8" ht="15" hidden="1">
      <c r="A45" s="322"/>
      <c r="B45" s="80" t="s">
        <v>37</v>
      </c>
      <c r="C45" s="262">
        <v>991</v>
      </c>
      <c r="D45" s="262" t="s">
        <v>55</v>
      </c>
      <c r="E45" s="81" t="s">
        <v>59</v>
      </c>
      <c r="F45" s="81" t="s">
        <v>191</v>
      </c>
      <c r="G45" s="81" t="s">
        <v>131</v>
      </c>
      <c r="H45" s="168">
        <v>0</v>
      </c>
    </row>
    <row r="46" spans="1:8" ht="39.75" customHeight="1" hidden="1">
      <c r="A46" s="322"/>
      <c r="B46" s="82" t="s">
        <v>192</v>
      </c>
      <c r="C46" s="262">
        <v>991</v>
      </c>
      <c r="D46" s="262" t="s">
        <v>55</v>
      </c>
      <c r="E46" s="81" t="s">
        <v>59</v>
      </c>
      <c r="F46" s="81" t="s">
        <v>193</v>
      </c>
      <c r="G46" s="83"/>
      <c r="H46" s="168">
        <v>0</v>
      </c>
    </row>
    <row r="47" spans="1:8" ht="40.5" customHeight="1" hidden="1">
      <c r="A47" s="322"/>
      <c r="B47" s="82" t="s">
        <v>194</v>
      </c>
      <c r="C47" s="263">
        <v>991</v>
      </c>
      <c r="D47" s="263" t="s">
        <v>55</v>
      </c>
      <c r="E47" s="83" t="s">
        <v>59</v>
      </c>
      <c r="F47" s="83" t="s">
        <v>193</v>
      </c>
      <c r="G47" s="83" t="s">
        <v>131</v>
      </c>
      <c r="H47" s="168">
        <v>0</v>
      </c>
    </row>
    <row r="48" spans="1:8" ht="54.75" customHeight="1" hidden="1">
      <c r="A48" s="322"/>
      <c r="B48" s="82" t="s">
        <v>399</v>
      </c>
      <c r="C48" s="263">
        <v>991</v>
      </c>
      <c r="D48" s="263" t="s">
        <v>55</v>
      </c>
      <c r="E48" s="83" t="s">
        <v>58</v>
      </c>
      <c r="F48" s="83" t="s">
        <v>400</v>
      </c>
      <c r="G48" s="83"/>
      <c r="H48" s="168">
        <f>H49</f>
        <v>0</v>
      </c>
    </row>
    <row r="49" spans="1:8" ht="40.5" customHeight="1" hidden="1">
      <c r="A49" s="322"/>
      <c r="B49" s="82" t="s">
        <v>181</v>
      </c>
      <c r="C49" s="263">
        <v>991</v>
      </c>
      <c r="D49" s="263" t="s">
        <v>55</v>
      </c>
      <c r="E49" s="83" t="s">
        <v>58</v>
      </c>
      <c r="F49" s="83" t="s">
        <v>400</v>
      </c>
      <c r="G49" s="83" t="s">
        <v>124</v>
      </c>
      <c r="H49" s="168"/>
    </row>
    <row r="50" spans="1:8" ht="51" customHeight="1">
      <c r="A50" s="322"/>
      <c r="B50" s="63" t="s">
        <v>164</v>
      </c>
      <c r="C50" s="257" t="s">
        <v>187</v>
      </c>
      <c r="D50" s="230" t="s">
        <v>55</v>
      </c>
      <c r="E50" s="94" t="s">
        <v>59</v>
      </c>
      <c r="F50" s="54"/>
      <c r="G50" s="58"/>
      <c r="H50" s="168">
        <f>H51</f>
        <v>254.39675</v>
      </c>
    </row>
    <row r="51" spans="1:8" ht="14.25" customHeight="1">
      <c r="A51" s="322"/>
      <c r="B51" s="64" t="s">
        <v>315</v>
      </c>
      <c r="C51" s="257" t="s">
        <v>187</v>
      </c>
      <c r="D51" s="273" t="s">
        <v>55</v>
      </c>
      <c r="E51" s="49" t="s">
        <v>59</v>
      </c>
      <c r="F51" s="54" t="s">
        <v>316</v>
      </c>
      <c r="G51" s="83"/>
      <c r="H51" s="167">
        <f>H52</f>
        <v>254.39675</v>
      </c>
    </row>
    <row r="52" spans="1:8" ht="15" customHeight="1">
      <c r="A52" s="322"/>
      <c r="B52" s="64" t="s">
        <v>317</v>
      </c>
      <c r="C52" s="257" t="s">
        <v>187</v>
      </c>
      <c r="D52" s="273" t="s">
        <v>55</v>
      </c>
      <c r="E52" s="49" t="s">
        <v>59</v>
      </c>
      <c r="F52" s="54" t="s">
        <v>318</v>
      </c>
      <c r="G52" s="83"/>
      <c r="H52" s="167">
        <f>H53+H55</f>
        <v>254.39675</v>
      </c>
    </row>
    <row r="53" spans="1:8" ht="28.5" customHeight="1">
      <c r="A53" s="322"/>
      <c r="B53" s="125" t="s">
        <v>329</v>
      </c>
      <c r="C53" s="258">
        <v>991</v>
      </c>
      <c r="D53" s="273" t="s">
        <v>55</v>
      </c>
      <c r="E53" s="49" t="s">
        <v>59</v>
      </c>
      <c r="F53" s="54" t="s">
        <v>330</v>
      </c>
      <c r="G53" s="58"/>
      <c r="H53" s="232">
        <f>H54</f>
        <v>244.51575</v>
      </c>
    </row>
    <row r="54" spans="1:8" ht="18.75" customHeight="1">
      <c r="A54" s="322"/>
      <c r="B54" s="64" t="s">
        <v>37</v>
      </c>
      <c r="C54" s="258">
        <v>991</v>
      </c>
      <c r="D54" s="273" t="s">
        <v>55</v>
      </c>
      <c r="E54" s="49" t="s">
        <v>59</v>
      </c>
      <c r="F54" s="54" t="s">
        <v>330</v>
      </c>
      <c r="G54" s="58" t="s">
        <v>131</v>
      </c>
      <c r="H54" s="232">
        <v>244.51575</v>
      </c>
    </row>
    <row r="55" spans="1:8" ht="29.25" customHeight="1">
      <c r="A55" s="322"/>
      <c r="B55" s="64" t="s">
        <v>331</v>
      </c>
      <c r="C55" s="258">
        <v>991</v>
      </c>
      <c r="D55" s="273" t="s">
        <v>55</v>
      </c>
      <c r="E55" s="49" t="s">
        <v>59</v>
      </c>
      <c r="F55" s="54" t="s">
        <v>332</v>
      </c>
      <c r="G55" s="58"/>
      <c r="H55" s="232">
        <f>H56</f>
        <v>9.881</v>
      </c>
    </row>
    <row r="56" spans="1:8" ht="15" customHeight="1">
      <c r="A56" s="322"/>
      <c r="B56" s="64" t="s">
        <v>37</v>
      </c>
      <c r="C56" s="258">
        <v>991</v>
      </c>
      <c r="D56" s="273" t="s">
        <v>55</v>
      </c>
      <c r="E56" s="49" t="s">
        <v>59</v>
      </c>
      <c r="F56" s="54" t="s">
        <v>332</v>
      </c>
      <c r="G56" s="58" t="s">
        <v>131</v>
      </c>
      <c r="H56" s="232">
        <v>9.881</v>
      </c>
    </row>
    <row r="57" spans="1:8" s="8" customFormat="1" ht="15" customHeight="1" hidden="1">
      <c r="A57" s="322"/>
      <c r="B57" s="63" t="s">
        <v>406</v>
      </c>
      <c r="C57" s="276">
        <v>991</v>
      </c>
      <c r="D57" s="274" t="s">
        <v>55</v>
      </c>
      <c r="E57" s="48" t="s">
        <v>404</v>
      </c>
      <c r="F57" s="68"/>
      <c r="G57" s="181"/>
      <c r="H57" s="233">
        <f>H58</f>
        <v>0</v>
      </c>
    </row>
    <row r="58" spans="1:8" ht="15" customHeight="1" hidden="1">
      <c r="A58" s="322"/>
      <c r="B58" s="64" t="s">
        <v>317</v>
      </c>
      <c r="C58" s="258">
        <v>991</v>
      </c>
      <c r="D58" s="273" t="s">
        <v>55</v>
      </c>
      <c r="E58" s="49" t="s">
        <v>404</v>
      </c>
      <c r="F58" s="54" t="s">
        <v>318</v>
      </c>
      <c r="G58" s="58"/>
      <c r="H58" s="232">
        <f>H60</f>
        <v>0</v>
      </c>
    </row>
    <row r="59" spans="1:8" ht="15" customHeight="1" hidden="1">
      <c r="A59" s="322"/>
      <c r="B59" s="64"/>
      <c r="C59" s="258">
        <v>991</v>
      </c>
      <c r="D59" s="273" t="s">
        <v>55</v>
      </c>
      <c r="E59" s="49" t="s">
        <v>404</v>
      </c>
      <c r="F59" s="54" t="s">
        <v>334</v>
      </c>
      <c r="G59" s="58"/>
      <c r="H59" s="232">
        <f>H60</f>
        <v>0</v>
      </c>
    </row>
    <row r="60" spans="1:8" ht="15" customHeight="1" hidden="1">
      <c r="A60" s="322"/>
      <c r="B60" s="64" t="s">
        <v>405</v>
      </c>
      <c r="C60" s="258">
        <v>991</v>
      </c>
      <c r="D60" s="273" t="s">
        <v>55</v>
      </c>
      <c r="E60" s="49" t="s">
        <v>404</v>
      </c>
      <c r="F60" s="54" t="s">
        <v>334</v>
      </c>
      <c r="G60" s="58" t="s">
        <v>124</v>
      </c>
      <c r="H60" s="232"/>
    </row>
    <row r="61" spans="1:8" ht="14.25">
      <c r="A61" s="322"/>
      <c r="B61" s="63" t="s">
        <v>105</v>
      </c>
      <c r="C61" s="259" t="s">
        <v>187</v>
      </c>
      <c r="D61" s="230" t="s">
        <v>55</v>
      </c>
      <c r="E61" s="94" t="s">
        <v>68</v>
      </c>
      <c r="F61" s="68"/>
      <c r="G61" s="68"/>
      <c r="H61" s="234">
        <f>H62</f>
        <v>1</v>
      </c>
    </row>
    <row r="62" spans="1:8" ht="12.75">
      <c r="A62" s="322"/>
      <c r="B62" s="64" t="s">
        <v>315</v>
      </c>
      <c r="C62" s="257" t="s">
        <v>187</v>
      </c>
      <c r="D62" s="259" t="s">
        <v>55</v>
      </c>
      <c r="E62" s="54" t="s">
        <v>68</v>
      </c>
      <c r="F62" s="54" t="s">
        <v>316</v>
      </c>
      <c r="G62" s="68"/>
      <c r="H62" s="187">
        <f>H63</f>
        <v>1</v>
      </c>
    </row>
    <row r="63" spans="1:8" ht="12.75">
      <c r="A63" s="322"/>
      <c r="B63" s="64" t="s">
        <v>317</v>
      </c>
      <c r="C63" s="257" t="s">
        <v>187</v>
      </c>
      <c r="D63" s="259" t="s">
        <v>55</v>
      </c>
      <c r="E63" s="54" t="s">
        <v>68</v>
      </c>
      <c r="F63" s="54" t="s">
        <v>318</v>
      </c>
      <c r="G63" s="68"/>
      <c r="H63" s="187">
        <f>H64</f>
        <v>1</v>
      </c>
    </row>
    <row r="64" spans="1:8" ht="12.75">
      <c r="A64" s="322"/>
      <c r="B64" s="64" t="s">
        <v>333</v>
      </c>
      <c r="C64" s="54" t="s">
        <v>187</v>
      </c>
      <c r="D64" s="54" t="s">
        <v>55</v>
      </c>
      <c r="E64" s="54" t="s">
        <v>68</v>
      </c>
      <c r="F64" s="54" t="s">
        <v>334</v>
      </c>
      <c r="G64" s="54"/>
      <c r="H64" s="187">
        <f>H65</f>
        <v>1</v>
      </c>
    </row>
    <row r="65" spans="1:8" ht="12.75">
      <c r="A65" s="322"/>
      <c r="B65" s="64" t="s">
        <v>165</v>
      </c>
      <c r="C65" s="54" t="s">
        <v>187</v>
      </c>
      <c r="D65" s="54" t="s">
        <v>55</v>
      </c>
      <c r="E65" s="54" t="s">
        <v>68</v>
      </c>
      <c r="F65" s="54" t="s">
        <v>334</v>
      </c>
      <c r="G65" s="54" t="s">
        <v>127</v>
      </c>
      <c r="H65" s="235">
        <v>1</v>
      </c>
    </row>
    <row r="66" spans="1:8" ht="14.25">
      <c r="A66" s="322"/>
      <c r="B66" s="63" t="s">
        <v>41</v>
      </c>
      <c r="C66" s="54" t="s">
        <v>187</v>
      </c>
      <c r="D66" s="94" t="s">
        <v>55</v>
      </c>
      <c r="E66" s="94" t="s">
        <v>60</v>
      </c>
      <c r="F66" s="54"/>
      <c r="G66" s="54"/>
      <c r="H66" s="236">
        <f>H68</f>
        <v>313.67011</v>
      </c>
    </row>
    <row r="67" spans="1:8" ht="12.75">
      <c r="A67" s="322"/>
      <c r="B67" s="64" t="s">
        <v>315</v>
      </c>
      <c r="C67" s="40" t="s">
        <v>187</v>
      </c>
      <c r="D67" s="54" t="s">
        <v>55</v>
      </c>
      <c r="E67" s="54" t="s">
        <v>60</v>
      </c>
      <c r="F67" s="54" t="s">
        <v>316</v>
      </c>
      <c r="G67" s="54"/>
      <c r="H67" s="235">
        <f>H68</f>
        <v>313.67011</v>
      </c>
    </row>
    <row r="68" spans="1:8" ht="12.75">
      <c r="A68" s="322"/>
      <c r="B68" s="64" t="s">
        <v>317</v>
      </c>
      <c r="C68" s="40" t="s">
        <v>187</v>
      </c>
      <c r="D68" s="54" t="s">
        <v>55</v>
      </c>
      <c r="E68" s="54" t="s">
        <v>60</v>
      </c>
      <c r="F68" s="54" t="s">
        <v>318</v>
      </c>
      <c r="G68" s="54"/>
      <c r="H68" s="235">
        <f>H69+H72</f>
        <v>313.67011</v>
      </c>
    </row>
    <row r="69" spans="1:8" ht="20.25" customHeight="1">
      <c r="A69" s="322"/>
      <c r="B69" s="64" t="s">
        <v>335</v>
      </c>
      <c r="C69" s="54" t="s">
        <v>187</v>
      </c>
      <c r="D69" s="54" t="s">
        <v>55</v>
      </c>
      <c r="E69" s="54" t="s">
        <v>60</v>
      </c>
      <c r="F69" s="54" t="s">
        <v>336</v>
      </c>
      <c r="G69" s="54"/>
      <c r="H69" s="235">
        <f>H70+H71</f>
        <v>299.67011</v>
      </c>
    </row>
    <row r="70" spans="1:8" ht="24.75" customHeight="1">
      <c r="A70" s="322"/>
      <c r="B70" s="64" t="s">
        <v>337</v>
      </c>
      <c r="C70" s="54" t="s">
        <v>187</v>
      </c>
      <c r="D70" s="54" t="s">
        <v>55</v>
      </c>
      <c r="E70" s="54" t="s">
        <v>60</v>
      </c>
      <c r="F70" s="54" t="s">
        <v>336</v>
      </c>
      <c r="G70" s="54" t="s">
        <v>159</v>
      </c>
      <c r="H70" s="235">
        <v>230.16137</v>
      </c>
    </row>
    <row r="71" spans="1:8" ht="38.25" customHeight="1">
      <c r="A71" s="322"/>
      <c r="B71" s="64" t="s">
        <v>338</v>
      </c>
      <c r="C71" s="54" t="s">
        <v>187</v>
      </c>
      <c r="D71" s="54" t="s">
        <v>55</v>
      </c>
      <c r="E71" s="54" t="s">
        <v>60</v>
      </c>
      <c r="F71" s="54" t="s">
        <v>336</v>
      </c>
      <c r="G71" s="54" t="s">
        <v>339</v>
      </c>
      <c r="H71" s="235">
        <v>69.50874</v>
      </c>
    </row>
    <row r="72" spans="1:8" ht="22.5" customHeight="1">
      <c r="A72" s="322"/>
      <c r="B72" s="64" t="s">
        <v>333</v>
      </c>
      <c r="C72" s="54" t="s">
        <v>187</v>
      </c>
      <c r="D72" s="54" t="s">
        <v>55</v>
      </c>
      <c r="E72" s="54" t="s">
        <v>60</v>
      </c>
      <c r="F72" s="54" t="s">
        <v>334</v>
      </c>
      <c r="G72" s="54"/>
      <c r="H72" s="235">
        <f>H73+H74</f>
        <v>14</v>
      </c>
    </row>
    <row r="73" spans="1:8" ht="21.75" customHeight="1">
      <c r="A73" s="322"/>
      <c r="B73" s="64" t="s">
        <v>337</v>
      </c>
      <c r="C73" s="54" t="s">
        <v>187</v>
      </c>
      <c r="D73" s="54" t="s">
        <v>55</v>
      </c>
      <c r="E73" s="54" t="s">
        <v>60</v>
      </c>
      <c r="F73" s="54" t="s">
        <v>334</v>
      </c>
      <c r="G73" s="54" t="s">
        <v>159</v>
      </c>
      <c r="H73" s="235">
        <v>10.75268</v>
      </c>
    </row>
    <row r="74" spans="1:8" ht="38.25" customHeight="1">
      <c r="A74" s="322"/>
      <c r="B74" s="64" t="s">
        <v>338</v>
      </c>
      <c r="C74" s="54" t="s">
        <v>187</v>
      </c>
      <c r="D74" s="54" t="s">
        <v>55</v>
      </c>
      <c r="E74" s="54" t="s">
        <v>60</v>
      </c>
      <c r="F74" s="54" t="s">
        <v>334</v>
      </c>
      <c r="G74" s="54" t="s">
        <v>339</v>
      </c>
      <c r="H74" s="235">
        <v>3.24732</v>
      </c>
    </row>
    <row r="75" spans="1:8" ht="25.5" hidden="1">
      <c r="A75" s="322"/>
      <c r="B75" s="64" t="s">
        <v>181</v>
      </c>
      <c r="C75" s="54" t="s">
        <v>187</v>
      </c>
      <c r="D75" s="54" t="s">
        <v>55</v>
      </c>
      <c r="E75" s="54" t="s">
        <v>60</v>
      </c>
      <c r="F75" s="54" t="s">
        <v>336</v>
      </c>
      <c r="G75" s="54" t="s">
        <v>124</v>
      </c>
      <c r="H75" s="235"/>
    </row>
    <row r="76" spans="1:8" ht="38.25" hidden="1">
      <c r="A76" s="322"/>
      <c r="B76" s="126" t="s">
        <v>340</v>
      </c>
      <c r="C76" s="127" t="s">
        <v>187</v>
      </c>
      <c r="D76" s="127" t="s">
        <v>55</v>
      </c>
      <c r="E76" s="127" t="s">
        <v>60</v>
      </c>
      <c r="F76" s="127" t="s">
        <v>341</v>
      </c>
      <c r="G76" s="128"/>
      <c r="H76" s="235"/>
    </row>
    <row r="77" spans="1:8" ht="25.5" hidden="1">
      <c r="A77" s="322"/>
      <c r="B77" s="64" t="s">
        <v>181</v>
      </c>
      <c r="C77" s="127" t="s">
        <v>187</v>
      </c>
      <c r="D77" s="127" t="s">
        <v>55</v>
      </c>
      <c r="E77" s="127" t="s">
        <v>60</v>
      </c>
      <c r="F77" s="127" t="s">
        <v>341</v>
      </c>
      <c r="G77" s="127" t="s">
        <v>124</v>
      </c>
      <c r="H77" s="237"/>
    </row>
    <row r="78" spans="1:8" ht="12.75" hidden="1">
      <c r="A78" s="322"/>
      <c r="B78" s="64" t="s">
        <v>182</v>
      </c>
      <c r="C78" s="127" t="s">
        <v>187</v>
      </c>
      <c r="D78" s="127" t="s">
        <v>55</v>
      </c>
      <c r="E78" s="127" t="s">
        <v>60</v>
      </c>
      <c r="F78" s="127" t="s">
        <v>341</v>
      </c>
      <c r="G78" s="127" t="s">
        <v>166</v>
      </c>
      <c r="H78" s="237"/>
    </row>
    <row r="79" spans="1:8" ht="25.5" hidden="1">
      <c r="A79" s="322"/>
      <c r="B79" s="64" t="s">
        <v>342</v>
      </c>
      <c r="C79" s="44">
        <v>991</v>
      </c>
      <c r="D79" s="54" t="s">
        <v>55</v>
      </c>
      <c r="E79" s="54" t="s">
        <v>60</v>
      </c>
      <c r="F79" s="54" t="s">
        <v>343</v>
      </c>
      <c r="G79" s="54"/>
      <c r="H79" s="232"/>
    </row>
    <row r="80" spans="1:8" ht="12.75" hidden="1">
      <c r="A80" s="322"/>
      <c r="B80" s="64" t="s">
        <v>37</v>
      </c>
      <c r="C80" s="44">
        <v>991</v>
      </c>
      <c r="D80" s="54" t="s">
        <v>55</v>
      </c>
      <c r="E80" s="54" t="s">
        <v>60</v>
      </c>
      <c r="F80" s="54" t="s">
        <v>343</v>
      </c>
      <c r="G80" s="54" t="s">
        <v>131</v>
      </c>
      <c r="H80" s="167">
        <v>0</v>
      </c>
    </row>
    <row r="81" spans="1:8" ht="15.75">
      <c r="A81" s="322"/>
      <c r="B81" s="65" t="s">
        <v>61</v>
      </c>
      <c r="C81" s="41">
        <v>991</v>
      </c>
      <c r="D81" s="50" t="s">
        <v>57</v>
      </c>
      <c r="E81" s="50"/>
      <c r="F81" s="55"/>
      <c r="G81" s="59"/>
      <c r="H81" s="169">
        <f>H82</f>
        <v>141.3</v>
      </c>
    </row>
    <row r="82" spans="1:8" ht="15.75">
      <c r="A82" s="322"/>
      <c r="B82" s="66" t="s">
        <v>42</v>
      </c>
      <c r="C82" s="42">
        <v>991</v>
      </c>
      <c r="D82" s="49" t="s">
        <v>57</v>
      </c>
      <c r="E82" s="49" t="s">
        <v>62</v>
      </c>
      <c r="F82" s="54"/>
      <c r="G82" s="58"/>
      <c r="H82" s="168">
        <f>H83</f>
        <v>141.3</v>
      </c>
    </row>
    <row r="83" spans="1:8" ht="15.75">
      <c r="A83" s="322"/>
      <c r="B83" s="64" t="s">
        <v>315</v>
      </c>
      <c r="C83" s="40" t="s">
        <v>187</v>
      </c>
      <c r="D83" s="49" t="s">
        <v>57</v>
      </c>
      <c r="E83" s="49" t="s">
        <v>62</v>
      </c>
      <c r="F83" s="54" t="s">
        <v>316</v>
      </c>
      <c r="G83" s="58"/>
      <c r="H83" s="167">
        <f>H84</f>
        <v>141.3</v>
      </c>
    </row>
    <row r="84" spans="1:8" ht="15.75">
      <c r="A84" s="322"/>
      <c r="B84" s="64" t="s">
        <v>317</v>
      </c>
      <c r="C84" s="40" t="s">
        <v>187</v>
      </c>
      <c r="D84" s="49" t="s">
        <v>57</v>
      </c>
      <c r="E84" s="49" t="s">
        <v>62</v>
      </c>
      <c r="F84" s="54" t="s">
        <v>318</v>
      </c>
      <c r="G84" s="58"/>
      <c r="H84" s="167">
        <f>H85</f>
        <v>141.3</v>
      </c>
    </row>
    <row r="85" spans="1:8" ht="27" customHeight="1">
      <c r="A85" s="322"/>
      <c r="B85" s="67" t="s">
        <v>128</v>
      </c>
      <c r="C85" s="42">
        <v>991</v>
      </c>
      <c r="D85" s="49" t="s">
        <v>57</v>
      </c>
      <c r="E85" s="49" t="s">
        <v>62</v>
      </c>
      <c r="F85" s="54" t="s">
        <v>344</v>
      </c>
      <c r="G85" s="58"/>
      <c r="H85" s="167">
        <f>H86+H87+H88+H89+H90</f>
        <v>141.3</v>
      </c>
    </row>
    <row r="86" spans="1:8" ht="14.25" customHeight="1">
      <c r="A86" s="322"/>
      <c r="B86" s="64" t="s">
        <v>321</v>
      </c>
      <c r="C86" s="42">
        <v>991</v>
      </c>
      <c r="D86" s="49" t="s">
        <v>57</v>
      </c>
      <c r="E86" s="49" t="s">
        <v>62</v>
      </c>
      <c r="F86" s="54" t="s">
        <v>344</v>
      </c>
      <c r="G86" s="128" t="s">
        <v>118</v>
      </c>
      <c r="H86" s="167">
        <v>92.1024</v>
      </c>
    </row>
    <row r="87" spans="1:8" ht="42" customHeight="1">
      <c r="A87" s="322"/>
      <c r="B87" s="64" t="s">
        <v>322</v>
      </c>
      <c r="C87" s="42">
        <v>991</v>
      </c>
      <c r="D87" s="49" t="s">
        <v>57</v>
      </c>
      <c r="E87" s="49" t="s">
        <v>62</v>
      </c>
      <c r="F87" s="54" t="s">
        <v>344</v>
      </c>
      <c r="G87" s="128" t="s">
        <v>323</v>
      </c>
      <c r="H87" s="167">
        <v>27.81492</v>
      </c>
    </row>
    <row r="88" spans="1:8" ht="29.25" customHeight="1" hidden="1">
      <c r="A88" s="322"/>
      <c r="B88" s="64" t="s">
        <v>119</v>
      </c>
      <c r="C88" s="42">
        <v>991</v>
      </c>
      <c r="D88" s="49" t="s">
        <v>57</v>
      </c>
      <c r="E88" s="49" t="s">
        <v>62</v>
      </c>
      <c r="F88" s="54" t="s">
        <v>344</v>
      </c>
      <c r="G88" s="58" t="s">
        <v>123</v>
      </c>
      <c r="H88" s="167"/>
    </row>
    <row r="89" spans="1:8" ht="28.5" customHeight="1" hidden="1">
      <c r="A89" s="322"/>
      <c r="B89" s="64" t="s">
        <v>181</v>
      </c>
      <c r="C89" s="42">
        <v>991</v>
      </c>
      <c r="D89" s="49" t="s">
        <v>57</v>
      </c>
      <c r="E89" s="49" t="s">
        <v>62</v>
      </c>
      <c r="F89" s="54" t="s">
        <v>344</v>
      </c>
      <c r="G89" s="58" t="s">
        <v>124</v>
      </c>
      <c r="H89" s="167"/>
    </row>
    <row r="90" spans="1:8" ht="17.25" customHeight="1">
      <c r="A90" s="322"/>
      <c r="B90" s="64" t="s">
        <v>432</v>
      </c>
      <c r="C90" s="42">
        <v>991</v>
      </c>
      <c r="D90" s="49" t="s">
        <v>57</v>
      </c>
      <c r="E90" s="49" t="s">
        <v>62</v>
      </c>
      <c r="F90" s="54" t="s">
        <v>344</v>
      </c>
      <c r="G90" s="58" t="s">
        <v>124</v>
      </c>
      <c r="H90" s="167">
        <v>21.38268</v>
      </c>
    </row>
    <row r="91" spans="1:8" ht="25.5">
      <c r="A91" s="322"/>
      <c r="B91" s="62" t="s">
        <v>43</v>
      </c>
      <c r="C91" s="43">
        <v>991</v>
      </c>
      <c r="D91" s="51" t="s">
        <v>62</v>
      </c>
      <c r="E91" s="51"/>
      <c r="F91" s="56"/>
      <c r="G91" s="60"/>
      <c r="H91" s="238">
        <f>H98</f>
        <v>22.5</v>
      </c>
    </row>
    <row r="92" spans="1:8" ht="25.5" hidden="1">
      <c r="A92" s="322"/>
      <c r="B92" s="63" t="s">
        <v>129</v>
      </c>
      <c r="C92" s="42">
        <v>991</v>
      </c>
      <c r="D92" s="49" t="s">
        <v>62</v>
      </c>
      <c r="E92" s="49" t="s">
        <v>63</v>
      </c>
      <c r="F92" s="54"/>
      <c r="G92" s="58"/>
      <c r="H92" s="168">
        <f>H93</f>
        <v>0</v>
      </c>
    </row>
    <row r="93" spans="1:8" ht="51" hidden="1">
      <c r="A93" s="322"/>
      <c r="B93" s="64" t="s">
        <v>158</v>
      </c>
      <c r="C93" s="42">
        <v>991</v>
      </c>
      <c r="D93" s="49" t="s">
        <v>62</v>
      </c>
      <c r="E93" s="49" t="s">
        <v>63</v>
      </c>
      <c r="F93" s="54" t="s">
        <v>162</v>
      </c>
      <c r="G93" s="58"/>
      <c r="H93" s="168"/>
    </row>
    <row r="94" spans="1:8" ht="42" customHeight="1" hidden="1">
      <c r="A94" s="322"/>
      <c r="B94" s="64" t="s">
        <v>179</v>
      </c>
      <c r="C94" s="42">
        <v>991</v>
      </c>
      <c r="D94" s="49" t="s">
        <v>62</v>
      </c>
      <c r="E94" s="49" t="s">
        <v>63</v>
      </c>
      <c r="F94" s="54" t="s">
        <v>162</v>
      </c>
      <c r="G94" s="58" t="s">
        <v>118</v>
      </c>
      <c r="H94" s="167">
        <v>0</v>
      </c>
    </row>
    <row r="95" spans="1:8" ht="39.75" customHeight="1" hidden="1">
      <c r="A95" s="322"/>
      <c r="B95" s="64" t="s">
        <v>180</v>
      </c>
      <c r="C95" s="42">
        <v>991</v>
      </c>
      <c r="D95" s="49" t="s">
        <v>62</v>
      </c>
      <c r="E95" s="49" t="s">
        <v>63</v>
      </c>
      <c r="F95" s="54" t="s">
        <v>162</v>
      </c>
      <c r="G95" s="58" t="s">
        <v>122</v>
      </c>
      <c r="H95" s="167">
        <v>0</v>
      </c>
    </row>
    <row r="96" spans="1:8" ht="25.5" hidden="1">
      <c r="A96" s="322"/>
      <c r="B96" s="64" t="s">
        <v>119</v>
      </c>
      <c r="C96" s="42">
        <v>991</v>
      </c>
      <c r="D96" s="49" t="s">
        <v>62</v>
      </c>
      <c r="E96" s="49" t="s">
        <v>63</v>
      </c>
      <c r="F96" s="54" t="s">
        <v>162</v>
      </c>
      <c r="G96" s="58" t="s">
        <v>123</v>
      </c>
      <c r="H96" s="167">
        <v>0</v>
      </c>
    </row>
    <row r="97" spans="1:8" ht="25.5" hidden="1">
      <c r="A97" s="322"/>
      <c r="B97" s="64" t="s">
        <v>181</v>
      </c>
      <c r="C97" s="42">
        <v>991</v>
      </c>
      <c r="D97" s="49" t="s">
        <v>62</v>
      </c>
      <c r="E97" s="49" t="s">
        <v>63</v>
      </c>
      <c r="F97" s="54" t="s">
        <v>162</v>
      </c>
      <c r="G97" s="58" t="s">
        <v>124</v>
      </c>
      <c r="H97" s="167"/>
    </row>
    <row r="98" spans="1:8" ht="33.75" customHeight="1">
      <c r="A98" s="322"/>
      <c r="B98" s="63" t="s">
        <v>460</v>
      </c>
      <c r="C98" s="42">
        <v>991</v>
      </c>
      <c r="D98" s="49" t="s">
        <v>62</v>
      </c>
      <c r="E98" s="49" t="s">
        <v>67</v>
      </c>
      <c r="F98" s="54"/>
      <c r="G98" s="58"/>
      <c r="H98" s="167">
        <f>H99</f>
        <v>22.5</v>
      </c>
    </row>
    <row r="99" spans="1:8" ht="15.75">
      <c r="A99" s="322"/>
      <c r="B99" s="64" t="s">
        <v>315</v>
      </c>
      <c r="C99" s="40" t="s">
        <v>187</v>
      </c>
      <c r="D99" s="49" t="s">
        <v>62</v>
      </c>
      <c r="E99" s="49" t="s">
        <v>67</v>
      </c>
      <c r="F99" s="54" t="s">
        <v>316</v>
      </c>
      <c r="G99" s="58"/>
      <c r="H99" s="167">
        <f>H100</f>
        <v>22.5</v>
      </c>
    </row>
    <row r="100" spans="1:8" ht="15.75">
      <c r="A100" s="322"/>
      <c r="B100" s="64" t="s">
        <v>317</v>
      </c>
      <c r="C100" s="40" t="s">
        <v>187</v>
      </c>
      <c r="D100" s="49" t="s">
        <v>62</v>
      </c>
      <c r="E100" s="49" t="s">
        <v>67</v>
      </c>
      <c r="F100" s="54" t="s">
        <v>318</v>
      </c>
      <c r="G100" s="58"/>
      <c r="H100" s="167">
        <f>H101+H110+H112+H114</f>
        <v>22.5</v>
      </c>
    </row>
    <row r="101" spans="1:8" ht="15.75">
      <c r="A101" s="322"/>
      <c r="B101" s="64" t="s">
        <v>333</v>
      </c>
      <c r="C101" s="42">
        <v>991</v>
      </c>
      <c r="D101" s="49" t="s">
        <v>62</v>
      </c>
      <c r="E101" s="49" t="s">
        <v>67</v>
      </c>
      <c r="F101" s="54" t="s">
        <v>334</v>
      </c>
      <c r="G101" s="58"/>
      <c r="H101" s="167">
        <f>H102+H103</f>
        <v>22.5</v>
      </c>
    </row>
    <row r="102" spans="1:8" ht="25.5" hidden="1">
      <c r="A102" s="322"/>
      <c r="B102" s="64" t="s">
        <v>119</v>
      </c>
      <c r="C102" s="42">
        <v>991</v>
      </c>
      <c r="D102" s="49" t="s">
        <v>62</v>
      </c>
      <c r="E102" s="49" t="s">
        <v>67</v>
      </c>
      <c r="F102" s="54" t="s">
        <v>334</v>
      </c>
      <c r="G102" s="58" t="s">
        <v>123</v>
      </c>
      <c r="H102" s="167">
        <v>0</v>
      </c>
    </row>
    <row r="103" spans="1:8" ht="15.75">
      <c r="A103" s="322"/>
      <c r="B103" s="64" t="s">
        <v>409</v>
      </c>
      <c r="C103" s="42">
        <v>991</v>
      </c>
      <c r="D103" s="49" t="s">
        <v>62</v>
      </c>
      <c r="E103" s="49" t="s">
        <v>67</v>
      </c>
      <c r="F103" s="54" t="s">
        <v>334</v>
      </c>
      <c r="G103" s="58" t="s">
        <v>124</v>
      </c>
      <c r="H103" s="167">
        <v>22.5</v>
      </c>
    </row>
    <row r="104" spans="1:8" ht="25.5" hidden="1">
      <c r="A104" s="322"/>
      <c r="B104" s="63" t="s">
        <v>106</v>
      </c>
      <c r="C104" s="42">
        <v>991</v>
      </c>
      <c r="D104" s="49" t="s">
        <v>62</v>
      </c>
      <c r="E104" s="49" t="s">
        <v>67</v>
      </c>
      <c r="F104" s="54"/>
      <c r="G104" s="58"/>
      <c r="H104" s="168"/>
    </row>
    <row r="105" spans="1:8" ht="25.5" hidden="1">
      <c r="A105" s="322"/>
      <c r="B105" s="64" t="s">
        <v>163</v>
      </c>
      <c r="C105" s="42">
        <v>991</v>
      </c>
      <c r="D105" s="49" t="s">
        <v>62</v>
      </c>
      <c r="E105" s="49" t="s">
        <v>67</v>
      </c>
      <c r="F105" s="54" t="s">
        <v>161</v>
      </c>
      <c r="G105" s="58"/>
      <c r="H105" s="168"/>
    </row>
    <row r="106" spans="1:8" ht="41.25" customHeight="1" hidden="1">
      <c r="A106" s="322"/>
      <c r="B106" s="64" t="s">
        <v>179</v>
      </c>
      <c r="C106" s="42">
        <v>991</v>
      </c>
      <c r="D106" s="49" t="s">
        <v>62</v>
      </c>
      <c r="E106" s="49" t="s">
        <v>67</v>
      </c>
      <c r="F106" s="54" t="s">
        <v>161</v>
      </c>
      <c r="G106" s="58" t="s">
        <v>118</v>
      </c>
      <c r="H106" s="168"/>
    </row>
    <row r="107" spans="1:8" ht="41.25" customHeight="1" hidden="1">
      <c r="A107" s="322"/>
      <c r="B107" s="64" t="s">
        <v>180</v>
      </c>
      <c r="C107" s="42">
        <v>991</v>
      </c>
      <c r="D107" s="49" t="s">
        <v>62</v>
      </c>
      <c r="E107" s="49" t="s">
        <v>67</v>
      </c>
      <c r="F107" s="54" t="s">
        <v>161</v>
      </c>
      <c r="G107" s="58" t="s">
        <v>122</v>
      </c>
      <c r="H107" s="168"/>
    </row>
    <row r="108" spans="1:8" ht="25.5" hidden="1">
      <c r="A108" s="322"/>
      <c r="B108" s="64" t="s">
        <v>119</v>
      </c>
      <c r="C108" s="42">
        <v>991</v>
      </c>
      <c r="D108" s="49" t="s">
        <v>62</v>
      </c>
      <c r="E108" s="49" t="s">
        <v>67</v>
      </c>
      <c r="F108" s="54" t="s">
        <v>161</v>
      </c>
      <c r="G108" s="58" t="s">
        <v>123</v>
      </c>
      <c r="H108" s="168"/>
    </row>
    <row r="109" spans="1:8" ht="25.5" hidden="1">
      <c r="A109" s="322"/>
      <c r="B109" s="64" t="s">
        <v>181</v>
      </c>
      <c r="C109" s="42">
        <v>991</v>
      </c>
      <c r="D109" s="49" t="s">
        <v>62</v>
      </c>
      <c r="E109" s="49" t="s">
        <v>67</v>
      </c>
      <c r="F109" s="54" t="s">
        <v>161</v>
      </c>
      <c r="G109" s="58" t="s">
        <v>124</v>
      </c>
      <c r="H109" s="168"/>
    </row>
    <row r="110" spans="1:8" ht="15.75" hidden="1">
      <c r="A110" s="322"/>
      <c r="B110" s="64" t="s">
        <v>345</v>
      </c>
      <c r="C110" s="42">
        <v>991</v>
      </c>
      <c r="D110" s="49" t="s">
        <v>62</v>
      </c>
      <c r="E110" s="49" t="s">
        <v>67</v>
      </c>
      <c r="F110" s="54" t="s">
        <v>346</v>
      </c>
      <c r="G110" s="58"/>
      <c r="H110" s="168">
        <f>H111</f>
        <v>0</v>
      </c>
    </row>
    <row r="111" spans="1:8" ht="25.5" hidden="1">
      <c r="A111" s="322"/>
      <c r="B111" s="64" t="s">
        <v>181</v>
      </c>
      <c r="C111" s="42">
        <v>991</v>
      </c>
      <c r="D111" s="49" t="s">
        <v>62</v>
      </c>
      <c r="E111" s="49" t="s">
        <v>67</v>
      </c>
      <c r="F111" s="54" t="s">
        <v>346</v>
      </c>
      <c r="G111" s="58" t="s">
        <v>124</v>
      </c>
      <c r="H111" s="167"/>
    </row>
    <row r="112" spans="1:8" ht="25.5" hidden="1">
      <c r="A112" s="322"/>
      <c r="B112" s="64" t="s">
        <v>312</v>
      </c>
      <c r="C112" s="42">
        <v>991</v>
      </c>
      <c r="D112" s="49" t="s">
        <v>62</v>
      </c>
      <c r="E112" s="49" t="s">
        <v>67</v>
      </c>
      <c r="F112" s="54" t="s">
        <v>346</v>
      </c>
      <c r="G112" s="58"/>
      <c r="H112" s="167">
        <f>H113</f>
        <v>0</v>
      </c>
    </row>
    <row r="113" spans="1:8" ht="25.5" hidden="1">
      <c r="A113" s="322"/>
      <c r="B113" s="64" t="s">
        <v>181</v>
      </c>
      <c r="C113" s="42">
        <v>991</v>
      </c>
      <c r="D113" s="49" t="s">
        <v>62</v>
      </c>
      <c r="E113" s="49" t="s">
        <v>67</v>
      </c>
      <c r="F113" s="54" t="s">
        <v>346</v>
      </c>
      <c r="G113" s="58" t="s">
        <v>124</v>
      </c>
      <c r="H113" s="167"/>
    </row>
    <row r="114" spans="1:8" ht="51" hidden="1">
      <c r="A114" s="322"/>
      <c r="B114" s="64" t="s">
        <v>393</v>
      </c>
      <c r="C114" s="42">
        <v>991</v>
      </c>
      <c r="D114" s="49" t="s">
        <v>62</v>
      </c>
      <c r="E114" s="49" t="s">
        <v>67</v>
      </c>
      <c r="F114" s="54" t="s">
        <v>391</v>
      </c>
      <c r="G114" s="58"/>
      <c r="H114" s="167">
        <f>H115</f>
        <v>0</v>
      </c>
    </row>
    <row r="115" spans="1:8" ht="25.5" hidden="1">
      <c r="A115" s="322"/>
      <c r="B115" s="64" t="s">
        <v>181</v>
      </c>
      <c r="C115" s="42">
        <v>991</v>
      </c>
      <c r="D115" s="49" t="s">
        <v>62</v>
      </c>
      <c r="E115" s="49" t="s">
        <v>67</v>
      </c>
      <c r="F115" s="54" t="s">
        <v>391</v>
      </c>
      <c r="G115" s="58" t="s">
        <v>124</v>
      </c>
      <c r="H115" s="167"/>
    </row>
    <row r="116" spans="1:8" ht="15.75" hidden="1">
      <c r="A116" s="322"/>
      <c r="B116" s="62" t="s">
        <v>107</v>
      </c>
      <c r="C116" s="43">
        <v>991</v>
      </c>
      <c r="D116" s="51" t="s">
        <v>58</v>
      </c>
      <c r="E116" s="51"/>
      <c r="F116" s="56"/>
      <c r="G116" s="60"/>
      <c r="H116" s="238">
        <f>H117+H122+H127+H132</f>
        <v>0</v>
      </c>
    </row>
    <row r="117" spans="1:8" ht="12.75" hidden="1">
      <c r="A117" s="322"/>
      <c r="B117" s="63" t="s">
        <v>347</v>
      </c>
      <c r="C117" s="131">
        <v>991</v>
      </c>
      <c r="D117" s="131" t="s">
        <v>58</v>
      </c>
      <c r="E117" s="132" t="s">
        <v>55</v>
      </c>
      <c r="F117" s="132"/>
      <c r="G117" s="133"/>
      <c r="H117" s="168">
        <f>H118</f>
        <v>0</v>
      </c>
    </row>
    <row r="118" spans="1:8" ht="12.75" hidden="1">
      <c r="A118" s="322"/>
      <c r="B118" s="64" t="s">
        <v>315</v>
      </c>
      <c r="C118" s="40" t="s">
        <v>187</v>
      </c>
      <c r="D118" s="131" t="s">
        <v>58</v>
      </c>
      <c r="E118" s="132" t="s">
        <v>55</v>
      </c>
      <c r="F118" s="54" t="s">
        <v>316</v>
      </c>
      <c r="G118" s="133"/>
      <c r="H118" s="167">
        <f>H119</f>
        <v>0</v>
      </c>
    </row>
    <row r="119" spans="1:8" ht="12.75" hidden="1">
      <c r="A119" s="322"/>
      <c r="B119" s="64" t="s">
        <v>317</v>
      </c>
      <c r="C119" s="40" t="s">
        <v>187</v>
      </c>
      <c r="D119" s="131" t="s">
        <v>58</v>
      </c>
      <c r="E119" s="132" t="s">
        <v>55</v>
      </c>
      <c r="F119" s="54" t="s">
        <v>318</v>
      </c>
      <c r="G119" s="133"/>
      <c r="H119" s="167">
        <f>H120</f>
        <v>0</v>
      </c>
    </row>
    <row r="120" spans="1:8" ht="12.75" hidden="1">
      <c r="A120" s="322"/>
      <c r="B120" s="64" t="s">
        <v>333</v>
      </c>
      <c r="C120" s="131">
        <v>991</v>
      </c>
      <c r="D120" s="131" t="s">
        <v>58</v>
      </c>
      <c r="E120" s="132" t="s">
        <v>55</v>
      </c>
      <c r="F120" s="132" t="s">
        <v>334</v>
      </c>
      <c r="G120" s="133" t="s">
        <v>70</v>
      </c>
      <c r="H120" s="167">
        <f>H121</f>
        <v>0</v>
      </c>
    </row>
    <row r="121" spans="1:8" ht="12.75" hidden="1">
      <c r="A121" s="322"/>
      <c r="B121" s="64" t="s">
        <v>432</v>
      </c>
      <c r="C121" s="134">
        <v>991</v>
      </c>
      <c r="D121" s="131" t="s">
        <v>58</v>
      </c>
      <c r="E121" s="135" t="s">
        <v>55</v>
      </c>
      <c r="F121" s="132" t="s">
        <v>334</v>
      </c>
      <c r="G121" s="134">
        <v>244</v>
      </c>
      <c r="H121" s="167">
        <v>0</v>
      </c>
    </row>
    <row r="122" spans="1:8" ht="15.75" hidden="1">
      <c r="A122" s="322"/>
      <c r="B122" s="63" t="s">
        <v>109</v>
      </c>
      <c r="C122" s="44">
        <v>991</v>
      </c>
      <c r="D122" s="136" t="s">
        <v>58</v>
      </c>
      <c r="E122" s="136" t="s">
        <v>63</v>
      </c>
      <c r="F122" s="135"/>
      <c r="G122" s="137"/>
      <c r="H122" s="239">
        <f>H123</f>
        <v>0</v>
      </c>
    </row>
    <row r="123" spans="1:8" ht="15.75" hidden="1">
      <c r="A123" s="322"/>
      <c r="B123" s="64" t="s">
        <v>315</v>
      </c>
      <c r="C123" s="40" t="s">
        <v>187</v>
      </c>
      <c r="D123" s="136" t="s">
        <v>58</v>
      </c>
      <c r="E123" s="136" t="s">
        <v>63</v>
      </c>
      <c r="F123" s="54" t="s">
        <v>316</v>
      </c>
      <c r="G123" s="137"/>
      <c r="H123" s="240">
        <f>H124</f>
        <v>0</v>
      </c>
    </row>
    <row r="124" spans="1:8" ht="15.75" hidden="1">
      <c r="A124" s="322"/>
      <c r="B124" s="64" t="s">
        <v>317</v>
      </c>
      <c r="C124" s="40" t="s">
        <v>187</v>
      </c>
      <c r="D124" s="136" t="s">
        <v>58</v>
      </c>
      <c r="E124" s="136" t="s">
        <v>63</v>
      </c>
      <c r="F124" s="54" t="s">
        <v>318</v>
      </c>
      <c r="G124" s="137"/>
      <c r="H124" s="240">
        <f>H125</f>
        <v>0</v>
      </c>
    </row>
    <row r="125" spans="1:8" ht="55.5" customHeight="1" hidden="1">
      <c r="A125" s="322"/>
      <c r="B125" s="64" t="s">
        <v>348</v>
      </c>
      <c r="C125" s="44">
        <v>991</v>
      </c>
      <c r="D125" s="136" t="s">
        <v>58</v>
      </c>
      <c r="E125" s="136" t="s">
        <v>63</v>
      </c>
      <c r="F125" s="135" t="s">
        <v>349</v>
      </c>
      <c r="G125" s="139"/>
      <c r="H125" s="240">
        <f>H126</f>
        <v>0</v>
      </c>
    </row>
    <row r="126" spans="1:8" ht="15.75" hidden="1">
      <c r="A126" s="322"/>
      <c r="B126" s="64" t="s">
        <v>409</v>
      </c>
      <c r="C126" s="44">
        <v>991</v>
      </c>
      <c r="D126" s="136" t="s">
        <v>58</v>
      </c>
      <c r="E126" s="136" t="s">
        <v>63</v>
      </c>
      <c r="F126" s="135" t="s">
        <v>349</v>
      </c>
      <c r="G126" s="139">
        <v>244</v>
      </c>
      <c r="H126" s="240">
        <v>0</v>
      </c>
    </row>
    <row r="127" spans="1:8" ht="27.75" customHeight="1" hidden="1">
      <c r="A127" s="322"/>
      <c r="B127" s="63" t="s">
        <v>227</v>
      </c>
      <c r="C127" s="44">
        <v>991</v>
      </c>
      <c r="D127" s="136" t="s">
        <v>58</v>
      </c>
      <c r="E127" s="136">
        <v>12</v>
      </c>
      <c r="F127" s="135"/>
      <c r="G127" s="139"/>
      <c r="H127" s="239">
        <f>H128</f>
        <v>0</v>
      </c>
    </row>
    <row r="128" spans="1:8" ht="15.75" hidden="1">
      <c r="A128" s="322"/>
      <c r="B128" s="64" t="s">
        <v>315</v>
      </c>
      <c r="C128" s="44">
        <v>991</v>
      </c>
      <c r="D128" s="136" t="s">
        <v>58</v>
      </c>
      <c r="E128" s="136">
        <v>12</v>
      </c>
      <c r="F128" s="54" t="s">
        <v>316</v>
      </c>
      <c r="G128" s="139"/>
      <c r="H128" s="240">
        <f>H129</f>
        <v>0</v>
      </c>
    </row>
    <row r="129" spans="1:8" ht="15.75" hidden="1">
      <c r="A129" s="322"/>
      <c r="B129" s="64" t="s">
        <v>317</v>
      </c>
      <c r="C129" s="44">
        <v>991</v>
      </c>
      <c r="D129" s="136" t="s">
        <v>58</v>
      </c>
      <c r="E129" s="136">
        <v>12</v>
      </c>
      <c r="F129" s="54" t="s">
        <v>318</v>
      </c>
      <c r="G129" s="139"/>
      <c r="H129" s="240">
        <f>H130</f>
        <v>0</v>
      </c>
    </row>
    <row r="130" spans="1:8" ht="15.75" hidden="1">
      <c r="A130" s="322"/>
      <c r="B130" s="125" t="s">
        <v>333</v>
      </c>
      <c r="C130" s="44">
        <v>991</v>
      </c>
      <c r="D130" s="136" t="s">
        <v>58</v>
      </c>
      <c r="E130" s="136">
        <v>12</v>
      </c>
      <c r="F130" s="135" t="s">
        <v>334</v>
      </c>
      <c r="G130" s="139"/>
      <c r="H130" s="240">
        <f>H131</f>
        <v>0</v>
      </c>
    </row>
    <row r="131" spans="1:8" ht="25.5" hidden="1">
      <c r="A131" s="322"/>
      <c r="B131" s="64" t="s">
        <v>181</v>
      </c>
      <c r="C131" s="44">
        <v>991</v>
      </c>
      <c r="D131" s="136" t="s">
        <v>58</v>
      </c>
      <c r="E131" s="136">
        <v>12</v>
      </c>
      <c r="F131" s="135" t="s">
        <v>334</v>
      </c>
      <c r="G131" s="139">
        <v>244</v>
      </c>
      <c r="H131" s="240"/>
    </row>
    <row r="132" spans="1:8" s="8" customFormat="1" ht="15.75" hidden="1">
      <c r="A132" s="322"/>
      <c r="B132" s="63" t="s">
        <v>227</v>
      </c>
      <c r="C132" s="138">
        <v>991</v>
      </c>
      <c r="D132" s="188" t="s">
        <v>58</v>
      </c>
      <c r="E132" s="189">
        <v>12</v>
      </c>
      <c r="F132" s="190"/>
      <c r="G132" s="191"/>
      <c r="H132" s="241">
        <f>H133</f>
        <v>0</v>
      </c>
    </row>
    <row r="133" spans="1:8" ht="15.75" hidden="1">
      <c r="A133" s="322"/>
      <c r="B133" s="64" t="s">
        <v>315</v>
      </c>
      <c r="C133" s="44">
        <v>991</v>
      </c>
      <c r="D133" s="192" t="s">
        <v>58</v>
      </c>
      <c r="E133" s="136">
        <v>12</v>
      </c>
      <c r="F133" s="135" t="s">
        <v>316</v>
      </c>
      <c r="G133" s="139"/>
      <c r="H133" s="242">
        <f>H134</f>
        <v>0</v>
      </c>
    </row>
    <row r="134" spans="1:8" ht="15.75" hidden="1">
      <c r="A134" s="322"/>
      <c r="B134" s="64" t="s">
        <v>317</v>
      </c>
      <c r="C134" s="44">
        <v>991</v>
      </c>
      <c r="D134" s="192" t="s">
        <v>58</v>
      </c>
      <c r="E134" s="136">
        <v>12</v>
      </c>
      <c r="F134" s="135" t="s">
        <v>318</v>
      </c>
      <c r="G134" s="139"/>
      <c r="H134" s="242">
        <f>H135</f>
        <v>0</v>
      </c>
    </row>
    <row r="135" spans="1:8" ht="15.75" hidden="1">
      <c r="A135" s="322"/>
      <c r="B135" s="64" t="s">
        <v>333</v>
      </c>
      <c r="C135" s="44">
        <v>991</v>
      </c>
      <c r="D135" s="192" t="s">
        <v>58</v>
      </c>
      <c r="E135" s="136">
        <v>12</v>
      </c>
      <c r="F135" s="135" t="s">
        <v>334</v>
      </c>
      <c r="G135" s="139"/>
      <c r="H135" s="242">
        <f>H136</f>
        <v>0</v>
      </c>
    </row>
    <row r="136" spans="1:8" ht="25.5" hidden="1">
      <c r="A136" s="322"/>
      <c r="B136" s="64" t="s">
        <v>181</v>
      </c>
      <c r="C136" s="44">
        <v>991</v>
      </c>
      <c r="D136" s="192" t="s">
        <v>58</v>
      </c>
      <c r="E136" s="136">
        <v>12</v>
      </c>
      <c r="F136" s="135" t="s">
        <v>334</v>
      </c>
      <c r="G136" s="139">
        <v>244</v>
      </c>
      <c r="H136" s="242"/>
    </row>
    <row r="137" spans="1:8" ht="15.75">
      <c r="A137" s="322"/>
      <c r="B137" s="62" t="s">
        <v>64</v>
      </c>
      <c r="C137" s="43">
        <v>991</v>
      </c>
      <c r="D137" s="51" t="s">
        <v>65</v>
      </c>
      <c r="E137" s="51"/>
      <c r="F137" s="69"/>
      <c r="G137" s="60"/>
      <c r="H137" s="238">
        <f>H138+H153</f>
        <v>78.39999999999999</v>
      </c>
    </row>
    <row r="138" spans="1:8" s="145" customFormat="1" ht="15.75">
      <c r="A138" s="322"/>
      <c r="B138" s="140" t="s">
        <v>350</v>
      </c>
      <c r="C138" s="141">
        <v>991</v>
      </c>
      <c r="D138" s="142" t="s">
        <v>65</v>
      </c>
      <c r="E138" s="142" t="s">
        <v>57</v>
      </c>
      <c r="F138" s="143"/>
      <c r="G138" s="144"/>
      <c r="H138" s="243">
        <f>H139</f>
        <v>78.3</v>
      </c>
    </row>
    <row r="139" spans="1:8" s="145" customFormat="1" ht="15.75">
      <c r="A139" s="322"/>
      <c r="B139" s="125" t="s">
        <v>315</v>
      </c>
      <c r="C139" s="146" t="s">
        <v>187</v>
      </c>
      <c r="D139" s="142" t="s">
        <v>65</v>
      </c>
      <c r="E139" s="142" t="s">
        <v>57</v>
      </c>
      <c r="F139" s="127" t="s">
        <v>316</v>
      </c>
      <c r="G139" s="144"/>
      <c r="H139" s="244">
        <f>H140</f>
        <v>78.3</v>
      </c>
    </row>
    <row r="140" spans="1:8" s="145" customFormat="1" ht="15.75">
      <c r="A140" s="322"/>
      <c r="B140" s="125" t="s">
        <v>317</v>
      </c>
      <c r="C140" s="146" t="s">
        <v>187</v>
      </c>
      <c r="D140" s="142" t="s">
        <v>65</v>
      </c>
      <c r="E140" s="142" t="s">
        <v>57</v>
      </c>
      <c r="F140" s="127" t="s">
        <v>318</v>
      </c>
      <c r="G140" s="144"/>
      <c r="H140" s="244">
        <f>H141+H143+H149+H145+H147+H151</f>
        <v>78.3</v>
      </c>
    </row>
    <row r="141" spans="1:8" s="145" customFormat="1" ht="38.25" hidden="1">
      <c r="A141" s="99"/>
      <c r="B141" s="147" t="s">
        <v>340</v>
      </c>
      <c r="C141" s="146" t="s">
        <v>187</v>
      </c>
      <c r="D141" s="142" t="s">
        <v>65</v>
      </c>
      <c r="E141" s="142" t="s">
        <v>57</v>
      </c>
      <c r="F141" s="127" t="s">
        <v>341</v>
      </c>
      <c r="G141" s="128"/>
      <c r="H141" s="245">
        <f>H142</f>
        <v>0</v>
      </c>
    </row>
    <row r="142" spans="1:8" s="145" customFormat="1" ht="25.5" hidden="1">
      <c r="A142" s="98"/>
      <c r="B142" s="125" t="s">
        <v>181</v>
      </c>
      <c r="C142" s="146" t="s">
        <v>187</v>
      </c>
      <c r="D142" s="142" t="s">
        <v>65</v>
      </c>
      <c r="E142" s="142" t="s">
        <v>57</v>
      </c>
      <c r="F142" s="127" t="s">
        <v>341</v>
      </c>
      <c r="G142" s="128" t="s">
        <v>124</v>
      </c>
      <c r="H142" s="245"/>
    </row>
    <row r="143" spans="1:8" s="145" customFormat="1" ht="15.75" hidden="1">
      <c r="A143" s="6"/>
      <c r="B143" s="125" t="s">
        <v>333</v>
      </c>
      <c r="C143" s="146" t="s">
        <v>187</v>
      </c>
      <c r="D143" s="142" t="s">
        <v>65</v>
      </c>
      <c r="E143" s="142" t="s">
        <v>57</v>
      </c>
      <c r="F143" s="127" t="s">
        <v>334</v>
      </c>
      <c r="G143" s="128"/>
      <c r="H143" s="245">
        <f>H144</f>
        <v>0</v>
      </c>
    </row>
    <row r="144" spans="1:8" s="145" customFormat="1" ht="25.5" hidden="1">
      <c r="A144" s="6"/>
      <c r="B144" s="125" t="s">
        <v>351</v>
      </c>
      <c r="C144" s="146" t="s">
        <v>187</v>
      </c>
      <c r="D144" s="142" t="s">
        <v>65</v>
      </c>
      <c r="E144" s="142" t="s">
        <v>57</v>
      </c>
      <c r="F144" s="127" t="s">
        <v>334</v>
      </c>
      <c r="G144" s="128" t="s">
        <v>124</v>
      </c>
      <c r="H144" s="245"/>
    </row>
    <row r="145" spans="1:8" s="145" customFormat="1" ht="38.25" hidden="1">
      <c r="A145" s="6"/>
      <c r="B145" s="175" t="s">
        <v>381</v>
      </c>
      <c r="C145" s="146" t="s">
        <v>187</v>
      </c>
      <c r="D145" s="142" t="s">
        <v>65</v>
      </c>
      <c r="E145" s="142" t="s">
        <v>57</v>
      </c>
      <c r="F145" s="127" t="s">
        <v>341</v>
      </c>
      <c r="G145" s="128"/>
      <c r="H145" s="245">
        <f>H146</f>
        <v>0</v>
      </c>
    </row>
    <row r="146" spans="1:8" s="145" customFormat="1" ht="25.5" hidden="1">
      <c r="A146" s="6"/>
      <c r="B146" s="125" t="s">
        <v>181</v>
      </c>
      <c r="C146" s="146" t="s">
        <v>187</v>
      </c>
      <c r="D146" s="142" t="s">
        <v>65</v>
      </c>
      <c r="E146" s="142" t="s">
        <v>57</v>
      </c>
      <c r="F146" s="127" t="s">
        <v>341</v>
      </c>
      <c r="G146" s="128" t="s">
        <v>124</v>
      </c>
      <c r="H146" s="245"/>
    </row>
    <row r="147" spans="1:8" s="145" customFormat="1" ht="15.75" hidden="1">
      <c r="A147" s="6"/>
      <c r="B147" s="125" t="s">
        <v>333</v>
      </c>
      <c r="C147" s="146" t="s">
        <v>187</v>
      </c>
      <c r="D147" s="142" t="s">
        <v>65</v>
      </c>
      <c r="E147" s="142" t="s">
        <v>57</v>
      </c>
      <c r="F147" s="127" t="s">
        <v>334</v>
      </c>
      <c r="G147" s="128"/>
      <c r="H147" s="245">
        <f>H148</f>
        <v>0</v>
      </c>
    </row>
    <row r="148" spans="1:8" s="145" customFormat="1" ht="25.5" hidden="1">
      <c r="A148" s="6"/>
      <c r="B148" s="125" t="s">
        <v>181</v>
      </c>
      <c r="C148" s="146" t="s">
        <v>187</v>
      </c>
      <c r="D148" s="142" t="s">
        <v>65</v>
      </c>
      <c r="E148" s="142" t="s">
        <v>57</v>
      </c>
      <c r="F148" s="127" t="s">
        <v>334</v>
      </c>
      <c r="G148" s="128" t="s">
        <v>124</v>
      </c>
      <c r="H148" s="245"/>
    </row>
    <row r="149" spans="1:8" s="145" customFormat="1" ht="25.5">
      <c r="A149" s="6"/>
      <c r="B149" s="176" t="s">
        <v>352</v>
      </c>
      <c r="C149" s="141">
        <v>991</v>
      </c>
      <c r="D149" s="49" t="s">
        <v>65</v>
      </c>
      <c r="E149" s="49" t="s">
        <v>57</v>
      </c>
      <c r="F149" s="143" t="s">
        <v>486</v>
      </c>
      <c r="G149" s="144"/>
      <c r="H149" s="244">
        <f>H150</f>
        <v>36</v>
      </c>
    </row>
    <row r="150" spans="1:8" s="145" customFormat="1" ht="15.75">
      <c r="A150" s="6"/>
      <c r="B150" s="64" t="s">
        <v>409</v>
      </c>
      <c r="C150" s="141">
        <v>991</v>
      </c>
      <c r="D150" s="49" t="s">
        <v>65</v>
      </c>
      <c r="E150" s="49" t="s">
        <v>57</v>
      </c>
      <c r="F150" s="143" t="s">
        <v>486</v>
      </c>
      <c r="G150" s="144">
        <v>244</v>
      </c>
      <c r="H150" s="244">
        <v>36</v>
      </c>
    </row>
    <row r="151" spans="1:8" s="145" customFormat="1" ht="15.75">
      <c r="A151" s="6"/>
      <c r="B151" s="64" t="s">
        <v>333</v>
      </c>
      <c r="C151" s="141">
        <v>992</v>
      </c>
      <c r="D151" s="49" t="s">
        <v>65</v>
      </c>
      <c r="E151" s="49" t="s">
        <v>57</v>
      </c>
      <c r="F151" s="54" t="s">
        <v>334</v>
      </c>
      <c r="G151" s="58"/>
      <c r="H151" s="244">
        <f>H152</f>
        <v>42.3</v>
      </c>
    </row>
    <row r="152" spans="1:8" s="145" customFormat="1" ht="15.75">
      <c r="A152" s="6"/>
      <c r="B152" s="64" t="s">
        <v>432</v>
      </c>
      <c r="C152" s="141">
        <v>993</v>
      </c>
      <c r="D152" s="49" t="s">
        <v>65</v>
      </c>
      <c r="E152" s="49" t="s">
        <v>57</v>
      </c>
      <c r="F152" s="54" t="s">
        <v>334</v>
      </c>
      <c r="G152" s="58" t="s">
        <v>124</v>
      </c>
      <c r="H152" s="244">
        <v>42.3</v>
      </c>
    </row>
    <row r="153" spans="2:8" ht="15.75">
      <c r="B153" s="63" t="s">
        <v>44</v>
      </c>
      <c r="C153" s="44">
        <v>991</v>
      </c>
      <c r="D153" s="49" t="s">
        <v>65</v>
      </c>
      <c r="E153" s="49" t="s">
        <v>62</v>
      </c>
      <c r="F153" s="54"/>
      <c r="G153" s="58"/>
      <c r="H153" s="168">
        <f>H156</f>
        <v>0.1</v>
      </c>
    </row>
    <row r="154" spans="2:8" ht="29.25" customHeight="1" hidden="1">
      <c r="B154" s="64" t="s">
        <v>354</v>
      </c>
      <c r="C154" s="44">
        <v>988</v>
      </c>
      <c r="D154" s="49" t="s">
        <v>65</v>
      </c>
      <c r="E154" s="49" t="s">
        <v>62</v>
      </c>
      <c r="F154" s="143" t="s">
        <v>355</v>
      </c>
      <c r="G154" s="58"/>
      <c r="H154" s="167">
        <f>H155</f>
        <v>0</v>
      </c>
    </row>
    <row r="155" spans="2:8" ht="34.5" customHeight="1" hidden="1">
      <c r="B155" s="64" t="s">
        <v>351</v>
      </c>
      <c r="C155" s="44">
        <v>989</v>
      </c>
      <c r="D155" s="49" t="s">
        <v>65</v>
      </c>
      <c r="E155" s="49" t="s">
        <v>62</v>
      </c>
      <c r="F155" s="143" t="s">
        <v>355</v>
      </c>
      <c r="G155" s="58" t="s">
        <v>124</v>
      </c>
      <c r="H155" s="167">
        <v>0</v>
      </c>
    </row>
    <row r="156" spans="2:8" ht="14.25" customHeight="1">
      <c r="B156" s="64" t="s">
        <v>315</v>
      </c>
      <c r="C156" s="40" t="s">
        <v>187</v>
      </c>
      <c r="D156" s="49" t="s">
        <v>65</v>
      </c>
      <c r="E156" s="49" t="s">
        <v>62</v>
      </c>
      <c r="F156" s="54" t="s">
        <v>316</v>
      </c>
      <c r="G156" s="58"/>
      <c r="H156" s="167">
        <f>H157+H164</f>
        <v>0.1</v>
      </c>
    </row>
    <row r="157" spans="2:8" ht="18" customHeight="1">
      <c r="B157" s="64" t="s">
        <v>317</v>
      </c>
      <c r="C157" s="40" t="s">
        <v>187</v>
      </c>
      <c r="D157" s="49" t="s">
        <v>65</v>
      </c>
      <c r="E157" s="49" t="s">
        <v>62</v>
      </c>
      <c r="F157" s="54" t="s">
        <v>318</v>
      </c>
      <c r="G157" s="58"/>
      <c r="H157" s="167">
        <f>H158+H160+H166+H168</f>
        <v>0.1</v>
      </c>
    </row>
    <row r="158" spans="2:8" ht="52.5" customHeight="1" hidden="1">
      <c r="B158" s="149" t="s">
        <v>340</v>
      </c>
      <c r="C158" s="127" t="s">
        <v>187</v>
      </c>
      <c r="D158" s="49" t="s">
        <v>65</v>
      </c>
      <c r="E158" s="49" t="s">
        <v>62</v>
      </c>
      <c r="F158" s="127" t="s">
        <v>341</v>
      </c>
      <c r="G158" s="128"/>
      <c r="H158" s="167">
        <f>H159</f>
        <v>0</v>
      </c>
    </row>
    <row r="159" spans="2:8" ht="18" customHeight="1" hidden="1">
      <c r="B159" s="64" t="s">
        <v>181</v>
      </c>
      <c r="C159" s="127" t="s">
        <v>187</v>
      </c>
      <c r="D159" s="49" t="s">
        <v>65</v>
      </c>
      <c r="E159" s="49" t="s">
        <v>62</v>
      </c>
      <c r="F159" s="127" t="s">
        <v>341</v>
      </c>
      <c r="G159" s="128" t="s">
        <v>124</v>
      </c>
      <c r="H159" s="167"/>
    </row>
    <row r="160" spans="2:8" ht="23.25" customHeight="1" hidden="1">
      <c r="B160" s="125" t="s">
        <v>333</v>
      </c>
      <c r="C160" s="44">
        <v>990</v>
      </c>
      <c r="D160" s="49" t="s">
        <v>65</v>
      </c>
      <c r="E160" s="49" t="s">
        <v>62</v>
      </c>
      <c r="F160" s="143" t="s">
        <v>334</v>
      </c>
      <c r="G160" s="58"/>
      <c r="H160" s="167">
        <f>H161</f>
        <v>0</v>
      </c>
    </row>
    <row r="161" spans="2:8" ht="25.5" hidden="1">
      <c r="B161" s="64" t="s">
        <v>181</v>
      </c>
      <c r="C161" s="44">
        <v>991</v>
      </c>
      <c r="D161" s="49" t="s">
        <v>65</v>
      </c>
      <c r="E161" s="49" t="s">
        <v>62</v>
      </c>
      <c r="F161" s="143" t="s">
        <v>334</v>
      </c>
      <c r="G161" s="58" t="s">
        <v>124</v>
      </c>
      <c r="H161" s="167"/>
    </row>
    <row r="162" spans="2:8" ht="25.5" hidden="1">
      <c r="B162" s="64" t="s">
        <v>356</v>
      </c>
      <c r="C162" s="44">
        <v>992</v>
      </c>
      <c r="D162" s="49" t="s">
        <v>65</v>
      </c>
      <c r="E162" s="49" t="s">
        <v>62</v>
      </c>
      <c r="F162" s="143" t="s">
        <v>357</v>
      </c>
      <c r="G162" s="58"/>
      <c r="H162" s="167">
        <f>H163</f>
        <v>0</v>
      </c>
    </row>
    <row r="163" spans="2:8" ht="25.5" hidden="1">
      <c r="B163" s="64" t="s">
        <v>351</v>
      </c>
      <c r="C163" s="44">
        <v>993</v>
      </c>
      <c r="D163" s="49" t="s">
        <v>65</v>
      </c>
      <c r="E163" s="49" t="s">
        <v>62</v>
      </c>
      <c r="F163" s="143" t="s">
        <v>357</v>
      </c>
      <c r="G163" s="58" t="s">
        <v>124</v>
      </c>
      <c r="H163" s="167">
        <v>0</v>
      </c>
    </row>
    <row r="164" spans="1:8" ht="15.75" hidden="1">
      <c r="A164" s="18"/>
      <c r="B164" s="64" t="s">
        <v>333</v>
      </c>
      <c r="C164" s="44">
        <v>991</v>
      </c>
      <c r="D164" s="49" t="s">
        <v>65</v>
      </c>
      <c r="E164" s="49" t="s">
        <v>62</v>
      </c>
      <c r="F164" s="143" t="s">
        <v>334</v>
      </c>
      <c r="G164" s="58"/>
      <c r="H164" s="187">
        <f>H165</f>
        <v>0</v>
      </c>
    </row>
    <row r="165" spans="1:8" ht="15.75" hidden="1">
      <c r="A165" s="18"/>
      <c r="B165" s="64" t="s">
        <v>405</v>
      </c>
      <c r="C165" s="44">
        <v>991</v>
      </c>
      <c r="D165" s="49" t="s">
        <v>65</v>
      </c>
      <c r="E165" s="49" t="s">
        <v>62</v>
      </c>
      <c r="F165" s="143" t="s">
        <v>334</v>
      </c>
      <c r="G165" s="58" t="s">
        <v>124</v>
      </c>
      <c r="H165" s="187"/>
    </row>
    <row r="166" spans="2:8" ht="15.75" hidden="1">
      <c r="B166" s="64" t="s">
        <v>333</v>
      </c>
      <c r="C166" s="44">
        <v>991</v>
      </c>
      <c r="D166" s="49" t="s">
        <v>65</v>
      </c>
      <c r="E166" s="49" t="s">
        <v>62</v>
      </c>
      <c r="F166" s="54" t="s">
        <v>334</v>
      </c>
      <c r="G166" s="58"/>
      <c r="H166" s="232">
        <f>H167</f>
        <v>0</v>
      </c>
    </row>
    <row r="167" spans="2:8" ht="15.75" hidden="1">
      <c r="B167" s="64" t="s">
        <v>432</v>
      </c>
      <c r="C167" s="44">
        <v>991</v>
      </c>
      <c r="D167" s="49" t="s">
        <v>65</v>
      </c>
      <c r="E167" s="49" t="s">
        <v>62</v>
      </c>
      <c r="F167" s="54" t="s">
        <v>334</v>
      </c>
      <c r="G167" s="58" t="s">
        <v>124</v>
      </c>
      <c r="H167" s="167">
        <v>0</v>
      </c>
    </row>
    <row r="168" spans="2:8" ht="34.5" customHeight="1">
      <c r="B168" s="64" t="s">
        <v>458</v>
      </c>
      <c r="C168" s="44">
        <v>991</v>
      </c>
      <c r="D168" s="49" t="s">
        <v>65</v>
      </c>
      <c r="E168" s="49" t="s">
        <v>62</v>
      </c>
      <c r="F168" s="54" t="s">
        <v>450</v>
      </c>
      <c r="G168" s="58"/>
      <c r="H168" s="167">
        <f>H169</f>
        <v>0.1</v>
      </c>
    </row>
    <row r="169" spans="2:8" ht="15.75">
      <c r="B169" s="64" t="s">
        <v>409</v>
      </c>
      <c r="C169" s="44">
        <v>991</v>
      </c>
      <c r="D169" s="49" t="s">
        <v>65</v>
      </c>
      <c r="E169" s="49" t="s">
        <v>62</v>
      </c>
      <c r="F169" s="54" t="s">
        <v>450</v>
      </c>
      <c r="G169" s="58" t="s">
        <v>131</v>
      </c>
      <c r="H169" s="167">
        <v>0.1</v>
      </c>
    </row>
    <row r="170" spans="2:8" ht="15.75">
      <c r="B170" s="62" t="s">
        <v>72</v>
      </c>
      <c r="C170" s="38">
        <v>991</v>
      </c>
      <c r="D170" s="52" t="s">
        <v>66</v>
      </c>
      <c r="E170" s="51"/>
      <c r="F170" s="69"/>
      <c r="G170" s="60"/>
      <c r="H170" s="246">
        <f>H171+H196</f>
        <v>542.60809</v>
      </c>
    </row>
    <row r="171" spans="2:8" ht="15.75">
      <c r="B171" s="63" t="s">
        <v>45</v>
      </c>
      <c r="C171" s="44">
        <v>991</v>
      </c>
      <c r="D171" s="49" t="s">
        <v>66</v>
      </c>
      <c r="E171" s="49" t="s">
        <v>55</v>
      </c>
      <c r="F171" s="54"/>
      <c r="G171" s="58"/>
      <c r="H171" s="168">
        <f>H172</f>
        <v>437.31827</v>
      </c>
    </row>
    <row r="172" spans="2:8" ht="15.75">
      <c r="B172" s="64" t="s">
        <v>315</v>
      </c>
      <c r="C172" s="40" t="s">
        <v>187</v>
      </c>
      <c r="D172" s="49" t="s">
        <v>66</v>
      </c>
      <c r="E172" s="49" t="s">
        <v>55</v>
      </c>
      <c r="F172" s="54" t="s">
        <v>316</v>
      </c>
      <c r="G172" s="58"/>
      <c r="H172" s="167">
        <f>H173</f>
        <v>437.31827</v>
      </c>
    </row>
    <row r="173" spans="2:8" ht="15.75">
      <c r="B173" s="64" t="s">
        <v>317</v>
      </c>
      <c r="C173" s="40" t="s">
        <v>187</v>
      </c>
      <c r="D173" s="49" t="s">
        <v>66</v>
      </c>
      <c r="E173" s="49" t="s">
        <v>55</v>
      </c>
      <c r="F173" s="54" t="s">
        <v>318</v>
      </c>
      <c r="G173" s="58"/>
      <c r="H173" s="167">
        <f>H174+H178+H194</f>
        <v>437.31827</v>
      </c>
    </row>
    <row r="174" spans="2:8" ht="14.25" customHeight="1">
      <c r="B174" s="64" t="s">
        <v>335</v>
      </c>
      <c r="C174" s="54" t="s">
        <v>187</v>
      </c>
      <c r="D174" s="49" t="s">
        <v>66</v>
      </c>
      <c r="E174" s="49" t="s">
        <v>55</v>
      </c>
      <c r="F174" s="54" t="s">
        <v>336</v>
      </c>
      <c r="G174" s="54"/>
      <c r="H174" s="235">
        <f>H175+H176+H177</f>
        <v>44.81827</v>
      </c>
    </row>
    <row r="175" spans="2:8" ht="24.75" customHeight="1" hidden="1">
      <c r="B175" s="64" t="s">
        <v>337</v>
      </c>
      <c r="C175" s="54" t="s">
        <v>187</v>
      </c>
      <c r="D175" s="49" t="s">
        <v>66</v>
      </c>
      <c r="E175" s="49" t="s">
        <v>55</v>
      </c>
      <c r="F175" s="54" t="s">
        <v>336</v>
      </c>
      <c r="G175" s="54" t="s">
        <v>159</v>
      </c>
      <c r="H175" s="235"/>
    </row>
    <row r="176" spans="2:8" ht="38.25" customHeight="1" hidden="1">
      <c r="B176" s="64" t="s">
        <v>338</v>
      </c>
      <c r="C176" s="54" t="s">
        <v>187</v>
      </c>
      <c r="D176" s="49" t="s">
        <v>66</v>
      </c>
      <c r="E176" s="49" t="s">
        <v>55</v>
      </c>
      <c r="F176" s="54" t="s">
        <v>336</v>
      </c>
      <c r="G176" s="54" t="s">
        <v>339</v>
      </c>
      <c r="H176" s="235"/>
    </row>
    <row r="177" spans="2:8" ht="15.75">
      <c r="B177" s="64" t="s">
        <v>409</v>
      </c>
      <c r="C177" s="54" t="s">
        <v>187</v>
      </c>
      <c r="D177" s="49" t="s">
        <v>66</v>
      </c>
      <c r="E177" s="49" t="s">
        <v>55</v>
      </c>
      <c r="F177" s="54" t="s">
        <v>336</v>
      </c>
      <c r="G177" s="54" t="s">
        <v>124</v>
      </c>
      <c r="H177" s="235">
        <v>44.81827</v>
      </c>
    </row>
    <row r="178" spans="2:8" ht="38.25">
      <c r="B178" s="95" t="s">
        <v>259</v>
      </c>
      <c r="C178" s="44">
        <v>991</v>
      </c>
      <c r="D178" s="49" t="s">
        <v>66</v>
      </c>
      <c r="E178" s="49" t="s">
        <v>55</v>
      </c>
      <c r="F178" s="54" t="s">
        <v>358</v>
      </c>
      <c r="G178" s="58"/>
      <c r="H178" s="168">
        <f>H179</f>
        <v>392.5</v>
      </c>
    </row>
    <row r="179" spans="2:8" ht="15.75">
      <c r="B179" s="64" t="s">
        <v>37</v>
      </c>
      <c r="C179" s="44">
        <v>991</v>
      </c>
      <c r="D179" s="49" t="s">
        <v>66</v>
      </c>
      <c r="E179" s="49" t="s">
        <v>55</v>
      </c>
      <c r="F179" s="54" t="s">
        <v>358</v>
      </c>
      <c r="G179" s="58" t="s">
        <v>131</v>
      </c>
      <c r="H179" s="167">
        <v>392.5</v>
      </c>
    </row>
    <row r="180" spans="2:8" ht="33" customHeight="1" hidden="1">
      <c r="B180" s="64" t="s">
        <v>359</v>
      </c>
      <c r="C180" s="44">
        <v>991</v>
      </c>
      <c r="D180" s="49" t="s">
        <v>66</v>
      </c>
      <c r="E180" s="49" t="s">
        <v>55</v>
      </c>
      <c r="F180" s="54" t="s">
        <v>360</v>
      </c>
      <c r="G180" s="58"/>
      <c r="H180" s="168"/>
    </row>
    <row r="181" spans="2:8" ht="15.75" hidden="1">
      <c r="B181" s="64" t="s">
        <v>37</v>
      </c>
      <c r="C181" s="44">
        <v>991</v>
      </c>
      <c r="D181" s="49" t="s">
        <v>66</v>
      </c>
      <c r="E181" s="49" t="s">
        <v>55</v>
      </c>
      <c r="F181" s="54" t="s">
        <v>360</v>
      </c>
      <c r="G181" s="58" t="s">
        <v>131</v>
      </c>
      <c r="H181" s="167"/>
    </row>
    <row r="182" spans="2:8" ht="51" hidden="1">
      <c r="B182" s="64" t="s">
        <v>370</v>
      </c>
      <c r="C182" s="44">
        <v>991</v>
      </c>
      <c r="D182" s="49" t="s">
        <v>66</v>
      </c>
      <c r="E182" s="49" t="s">
        <v>55</v>
      </c>
      <c r="F182" s="54" t="s">
        <v>361</v>
      </c>
      <c r="G182" s="58"/>
      <c r="H182" s="168"/>
    </row>
    <row r="183" spans="2:8" ht="15.75" hidden="1">
      <c r="B183" s="64" t="s">
        <v>37</v>
      </c>
      <c r="C183" s="44">
        <v>991</v>
      </c>
      <c r="D183" s="49" t="s">
        <v>66</v>
      </c>
      <c r="E183" s="49" t="s">
        <v>55</v>
      </c>
      <c r="F183" s="54" t="s">
        <v>361</v>
      </c>
      <c r="G183" s="58" t="s">
        <v>131</v>
      </c>
      <c r="H183" s="167"/>
    </row>
    <row r="184" spans="2:8" ht="15.75" hidden="1">
      <c r="B184" s="62" t="s">
        <v>46</v>
      </c>
      <c r="C184" s="38">
        <v>991</v>
      </c>
      <c r="D184" s="52" t="s">
        <v>67</v>
      </c>
      <c r="E184" s="51"/>
      <c r="F184" s="69"/>
      <c r="G184" s="60"/>
      <c r="H184" s="246">
        <f>H185</f>
        <v>0</v>
      </c>
    </row>
    <row r="185" spans="2:8" ht="15.75" hidden="1">
      <c r="B185" s="63" t="s">
        <v>47</v>
      </c>
      <c r="C185" s="44">
        <v>991</v>
      </c>
      <c r="D185" s="49" t="s">
        <v>67</v>
      </c>
      <c r="E185" s="49" t="s">
        <v>55</v>
      </c>
      <c r="F185" s="54"/>
      <c r="G185" s="58"/>
      <c r="H185" s="167">
        <f>H186</f>
        <v>0</v>
      </c>
    </row>
    <row r="186" spans="2:8" ht="15.75" hidden="1">
      <c r="B186" s="64" t="s">
        <v>315</v>
      </c>
      <c r="C186" s="40" t="s">
        <v>187</v>
      </c>
      <c r="D186" s="49" t="s">
        <v>67</v>
      </c>
      <c r="E186" s="49" t="s">
        <v>55</v>
      </c>
      <c r="F186" s="54" t="s">
        <v>316</v>
      </c>
      <c r="G186" s="58"/>
      <c r="H186" s="167">
        <f>H187</f>
        <v>0</v>
      </c>
    </row>
    <row r="187" spans="2:8" ht="15.75" hidden="1">
      <c r="B187" s="64" t="s">
        <v>317</v>
      </c>
      <c r="C187" s="40" t="s">
        <v>187</v>
      </c>
      <c r="D187" s="49" t="s">
        <v>67</v>
      </c>
      <c r="E187" s="49" t="s">
        <v>55</v>
      </c>
      <c r="F187" s="54" t="s">
        <v>318</v>
      </c>
      <c r="G187" s="58"/>
      <c r="H187" s="167">
        <f>H188</f>
        <v>0</v>
      </c>
    </row>
    <row r="188" spans="2:8" ht="15.75" hidden="1">
      <c r="B188" s="70" t="s">
        <v>362</v>
      </c>
      <c r="C188" s="44">
        <v>991</v>
      </c>
      <c r="D188" s="49" t="s">
        <v>67</v>
      </c>
      <c r="E188" s="49" t="s">
        <v>55</v>
      </c>
      <c r="F188" s="54" t="s">
        <v>363</v>
      </c>
      <c r="G188" s="58"/>
      <c r="H188" s="167">
        <f>H189</f>
        <v>0</v>
      </c>
    </row>
    <row r="189" spans="2:8" ht="19.5" customHeight="1" hidden="1">
      <c r="B189" s="64" t="s">
        <v>364</v>
      </c>
      <c r="C189" s="44">
        <v>990</v>
      </c>
      <c r="D189" s="49" t="s">
        <v>67</v>
      </c>
      <c r="E189" s="49" t="s">
        <v>55</v>
      </c>
      <c r="F189" s="54" t="s">
        <v>363</v>
      </c>
      <c r="G189" s="58" t="s">
        <v>365</v>
      </c>
      <c r="H189" s="167"/>
    </row>
    <row r="190" spans="2:8" ht="15.75" hidden="1">
      <c r="B190" s="62" t="s">
        <v>48</v>
      </c>
      <c r="C190" s="38">
        <v>991</v>
      </c>
      <c r="D190" s="52" t="s">
        <v>68</v>
      </c>
      <c r="E190" s="51"/>
      <c r="F190" s="69"/>
      <c r="G190" s="60"/>
      <c r="H190" s="246">
        <f>H191</f>
        <v>0</v>
      </c>
    </row>
    <row r="191" spans="2:8" ht="15.75" hidden="1">
      <c r="B191" s="63" t="s">
        <v>250</v>
      </c>
      <c r="C191" s="44">
        <v>991</v>
      </c>
      <c r="D191" s="49" t="s">
        <v>68</v>
      </c>
      <c r="E191" s="49" t="s">
        <v>57</v>
      </c>
      <c r="F191" s="54"/>
      <c r="G191" s="58"/>
      <c r="H191" s="168">
        <f>H192</f>
        <v>0</v>
      </c>
    </row>
    <row r="192" spans="2:8" ht="54" customHeight="1" hidden="1">
      <c r="B192" s="150" t="s">
        <v>340</v>
      </c>
      <c r="C192" s="127" t="s">
        <v>187</v>
      </c>
      <c r="D192" s="49" t="s">
        <v>68</v>
      </c>
      <c r="E192" s="49" t="s">
        <v>57</v>
      </c>
      <c r="F192" s="127" t="s">
        <v>341</v>
      </c>
      <c r="G192" s="128"/>
      <c r="H192" s="167">
        <f>H193</f>
        <v>0</v>
      </c>
    </row>
    <row r="193" spans="2:8" ht="22.5" customHeight="1" hidden="1">
      <c r="B193" s="64" t="s">
        <v>181</v>
      </c>
      <c r="C193" s="127" t="s">
        <v>187</v>
      </c>
      <c r="D193" s="49" t="s">
        <v>68</v>
      </c>
      <c r="E193" s="49" t="s">
        <v>57</v>
      </c>
      <c r="F193" s="127" t="s">
        <v>341</v>
      </c>
      <c r="G193" s="128" t="s">
        <v>124</v>
      </c>
      <c r="H193" s="167"/>
    </row>
    <row r="194" spans="2:8" ht="22.5" customHeight="1" hidden="1">
      <c r="B194" s="64" t="s">
        <v>335</v>
      </c>
      <c r="C194" s="127" t="s">
        <v>187</v>
      </c>
      <c r="D194" s="49" t="s">
        <v>66</v>
      </c>
      <c r="E194" s="49" t="s">
        <v>55</v>
      </c>
      <c r="F194" s="127" t="s">
        <v>336</v>
      </c>
      <c r="G194" s="128"/>
      <c r="H194" s="167">
        <f>H195</f>
        <v>0</v>
      </c>
    </row>
    <row r="195" spans="2:8" ht="22.5" customHeight="1" hidden="1">
      <c r="B195" s="64" t="s">
        <v>409</v>
      </c>
      <c r="C195" s="127" t="s">
        <v>187</v>
      </c>
      <c r="D195" s="49" t="s">
        <v>66</v>
      </c>
      <c r="E195" s="49" t="s">
        <v>55</v>
      </c>
      <c r="F195" s="127" t="s">
        <v>336</v>
      </c>
      <c r="G195" s="128" t="s">
        <v>124</v>
      </c>
      <c r="H195" s="167"/>
    </row>
    <row r="196" spans="2:8" s="8" customFormat="1" ht="15.75">
      <c r="B196" s="63" t="s">
        <v>113</v>
      </c>
      <c r="C196" s="138">
        <v>991</v>
      </c>
      <c r="D196" s="48" t="s">
        <v>66</v>
      </c>
      <c r="E196" s="48" t="s">
        <v>58</v>
      </c>
      <c r="F196" s="68"/>
      <c r="G196" s="181"/>
      <c r="H196" s="168">
        <f>H197</f>
        <v>105.28982</v>
      </c>
    </row>
    <row r="197" spans="2:8" ht="15.75">
      <c r="B197" s="64" t="s">
        <v>315</v>
      </c>
      <c r="C197" s="40" t="s">
        <v>187</v>
      </c>
      <c r="D197" s="49" t="s">
        <v>66</v>
      </c>
      <c r="E197" s="49" t="s">
        <v>58</v>
      </c>
      <c r="F197" s="54" t="s">
        <v>316</v>
      </c>
      <c r="G197" s="58"/>
      <c r="H197" s="167">
        <f>H198</f>
        <v>105.28982</v>
      </c>
    </row>
    <row r="198" spans="2:8" ht="15.75">
      <c r="B198" s="64" t="s">
        <v>317</v>
      </c>
      <c r="C198" s="40" t="s">
        <v>187</v>
      </c>
      <c r="D198" s="49" t="s">
        <v>66</v>
      </c>
      <c r="E198" s="49" t="s">
        <v>58</v>
      </c>
      <c r="F198" s="54" t="s">
        <v>318</v>
      </c>
      <c r="G198" s="58"/>
      <c r="H198" s="167">
        <f>H199+H202</f>
        <v>105.28982</v>
      </c>
    </row>
    <row r="199" spans="2:8" ht="15" customHeight="1" hidden="1">
      <c r="B199" s="64" t="s">
        <v>335</v>
      </c>
      <c r="C199" s="54" t="s">
        <v>187</v>
      </c>
      <c r="D199" s="49" t="s">
        <v>66</v>
      </c>
      <c r="E199" s="49" t="s">
        <v>58</v>
      </c>
      <c r="F199" s="54" t="s">
        <v>336</v>
      </c>
      <c r="G199" s="54"/>
      <c r="H199" s="235">
        <f>H200+H201</f>
        <v>0</v>
      </c>
    </row>
    <row r="200" spans="2:8" ht="24.75" customHeight="1" hidden="1">
      <c r="B200" s="64" t="s">
        <v>337</v>
      </c>
      <c r="C200" s="54" t="s">
        <v>187</v>
      </c>
      <c r="D200" s="49" t="s">
        <v>66</v>
      </c>
      <c r="E200" s="49" t="s">
        <v>58</v>
      </c>
      <c r="F200" s="54" t="s">
        <v>336</v>
      </c>
      <c r="G200" s="54" t="s">
        <v>159</v>
      </c>
      <c r="H200" s="235"/>
    </row>
    <row r="201" spans="2:8" ht="38.25" customHeight="1" hidden="1">
      <c r="B201" s="64" t="s">
        <v>338</v>
      </c>
      <c r="C201" s="54" t="s">
        <v>187</v>
      </c>
      <c r="D201" s="49" t="s">
        <v>66</v>
      </c>
      <c r="E201" s="49" t="s">
        <v>58</v>
      </c>
      <c r="F201" s="54" t="s">
        <v>336</v>
      </c>
      <c r="G201" s="54" t="s">
        <v>339</v>
      </c>
      <c r="H201" s="235"/>
    </row>
    <row r="202" spans="2:8" ht="18.75" customHeight="1">
      <c r="B202" s="64" t="s">
        <v>335</v>
      </c>
      <c r="C202" s="54" t="s">
        <v>187</v>
      </c>
      <c r="D202" s="49" t="s">
        <v>66</v>
      </c>
      <c r="E202" s="49" t="s">
        <v>58</v>
      </c>
      <c r="F202" s="54" t="s">
        <v>336</v>
      </c>
      <c r="G202" s="54"/>
      <c r="H202" s="235">
        <f>H203+H204</f>
        <v>105.28982</v>
      </c>
    </row>
    <row r="203" spans="2:8" ht="15.75" customHeight="1">
      <c r="B203" s="64" t="s">
        <v>401</v>
      </c>
      <c r="C203" s="54" t="s">
        <v>187</v>
      </c>
      <c r="D203" s="49" t="s">
        <v>66</v>
      </c>
      <c r="E203" s="49" t="s">
        <v>58</v>
      </c>
      <c r="F203" s="54" t="s">
        <v>336</v>
      </c>
      <c r="G203" s="54" t="s">
        <v>159</v>
      </c>
      <c r="H203" s="235">
        <v>80.86776</v>
      </c>
    </row>
    <row r="204" spans="2:8" ht="38.25" customHeight="1">
      <c r="B204" s="64" t="s">
        <v>338</v>
      </c>
      <c r="C204" s="54" t="s">
        <v>187</v>
      </c>
      <c r="D204" s="49" t="s">
        <v>66</v>
      </c>
      <c r="E204" s="49" t="s">
        <v>58</v>
      </c>
      <c r="F204" s="54" t="s">
        <v>336</v>
      </c>
      <c r="G204" s="54" t="s">
        <v>339</v>
      </c>
      <c r="H204" s="235">
        <v>24.42206</v>
      </c>
    </row>
    <row r="205" spans="2:8" s="8" customFormat="1" ht="22.5" customHeight="1" hidden="1">
      <c r="B205" s="63" t="s">
        <v>48</v>
      </c>
      <c r="C205" s="177" t="s">
        <v>187</v>
      </c>
      <c r="D205" s="48" t="s">
        <v>68</v>
      </c>
      <c r="E205" s="48" t="s">
        <v>387</v>
      </c>
      <c r="F205" s="177"/>
      <c r="G205" s="178"/>
      <c r="H205" s="130">
        <f>H206</f>
        <v>0</v>
      </c>
    </row>
    <row r="206" spans="2:8" ht="22.5" customHeight="1" hidden="1">
      <c r="B206" s="64" t="s">
        <v>250</v>
      </c>
      <c r="C206" s="127" t="s">
        <v>187</v>
      </c>
      <c r="D206" s="49" t="s">
        <v>68</v>
      </c>
      <c r="E206" s="49" t="s">
        <v>57</v>
      </c>
      <c r="F206" s="127"/>
      <c r="G206" s="128"/>
      <c r="H206" s="129">
        <f>H207</f>
        <v>0</v>
      </c>
    </row>
    <row r="207" spans="2:8" ht="22.5" customHeight="1" hidden="1">
      <c r="B207" s="64" t="s">
        <v>315</v>
      </c>
      <c r="C207" s="127" t="s">
        <v>187</v>
      </c>
      <c r="D207" s="49" t="s">
        <v>68</v>
      </c>
      <c r="E207" s="49" t="s">
        <v>57</v>
      </c>
      <c r="F207" s="127" t="s">
        <v>316</v>
      </c>
      <c r="G207" s="128"/>
      <c r="H207" s="129">
        <f>H208</f>
        <v>0</v>
      </c>
    </row>
    <row r="208" spans="2:8" ht="22.5" customHeight="1" hidden="1">
      <c r="B208" s="64" t="s">
        <v>317</v>
      </c>
      <c r="C208" s="127" t="s">
        <v>187</v>
      </c>
      <c r="D208" s="49" t="s">
        <v>68</v>
      </c>
      <c r="E208" s="49" t="s">
        <v>57</v>
      </c>
      <c r="F208" s="127" t="s">
        <v>318</v>
      </c>
      <c r="G208" s="128"/>
      <c r="H208" s="129">
        <f>H209</f>
        <v>0</v>
      </c>
    </row>
    <row r="209" spans="2:8" ht="29.25" customHeight="1" hidden="1">
      <c r="B209" s="64" t="s">
        <v>381</v>
      </c>
      <c r="C209" s="127" t="s">
        <v>187</v>
      </c>
      <c r="D209" s="49" t="s">
        <v>68</v>
      </c>
      <c r="E209" s="49" t="s">
        <v>57</v>
      </c>
      <c r="F209" s="127" t="s">
        <v>341</v>
      </c>
      <c r="G209" s="128"/>
      <c r="H209" s="129">
        <f>H210</f>
        <v>0</v>
      </c>
    </row>
    <row r="210" spans="2:8" ht="27" customHeight="1" hidden="1">
      <c r="B210" s="64" t="s">
        <v>388</v>
      </c>
      <c r="C210" s="127" t="s">
        <v>187</v>
      </c>
      <c r="D210" s="49" t="s">
        <v>68</v>
      </c>
      <c r="E210" s="49" t="s">
        <v>57</v>
      </c>
      <c r="F210" s="127" t="s">
        <v>341</v>
      </c>
      <c r="G210" s="128" t="s">
        <v>124</v>
      </c>
      <c r="H210" s="129"/>
    </row>
    <row r="211" spans="1:8" ht="12.75" hidden="1">
      <c r="A211" s="193"/>
      <c r="B211" s="56" t="s">
        <v>47</v>
      </c>
      <c r="C211" s="56">
        <v>991</v>
      </c>
      <c r="D211" s="56" t="s">
        <v>67</v>
      </c>
      <c r="E211" s="56" t="s">
        <v>55</v>
      </c>
      <c r="F211" s="56"/>
      <c r="G211" s="56"/>
      <c r="H211" s="56">
        <f>H212</f>
        <v>0</v>
      </c>
    </row>
    <row r="212" spans="1:8" ht="15.75" hidden="1">
      <c r="A212" s="193"/>
      <c r="B212" s="64" t="s">
        <v>315</v>
      </c>
      <c r="C212" s="40" t="s">
        <v>187</v>
      </c>
      <c r="D212" s="49" t="s">
        <v>67</v>
      </c>
      <c r="E212" s="49" t="s">
        <v>55</v>
      </c>
      <c r="F212" s="54" t="s">
        <v>316</v>
      </c>
      <c r="G212" s="58"/>
      <c r="H212" s="187">
        <f>H213</f>
        <v>0</v>
      </c>
    </row>
    <row r="213" spans="1:8" ht="15.75" hidden="1">
      <c r="A213" s="193"/>
      <c r="B213" s="64" t="s">
        <v>317</v>
      </c>
      <c r="C213" s="40" t="s">
        <v>187</v>
      </c>
      <c r="D213" s="49" t="s">
        <v>67</v>
      </c>
      <c r="E213" s="49" t="s">
        <v>55</v>
      </c>
      <c r="F213" s="54" t="s">
        <v>318</v>
      </c>
      <c r="G213" s="58"/>
      <c r="H213" s="187">
        <f>H214</f>
        <v>0</v>
      </c>
    </row>
    <row r="214" spans="1:8" ht="15.75" hidden="1">
      <c r="A214" s="193"/>
      <c r="B214" s="70" t="s">
        <v>362</v>
      </c>
      <c r="C214" s="44">
        <v>991</v>
      </c>
      <c r="D214" s="49" t="s">
        <v>67</v>
      </c>
      <c r="E214" s="49" t="s">
        <v>55</v>
      </c>
      <c r="F214" s="54" t="s">
        <v>363</v>
      </c>
      <c r="G214" s="58"/>
      <c r="H214" s="187">
        <f>H215</f>
        <v>0</v>
      </c>
    </row>
    <row r="215" spans="1:8" ht="41.25" customHeight="1" hidden="1">
      <c r="A215" s="193"/>
      <c r="B215" s="64" t="s">
        <v>410</v>
      </c>
      <c r="C215" s="44">
        <v>990</v>
      </c>
      <c r="D215" s="49" t="s">
        <v>67</v>
      </c>
      <c r="E215" s="49" t="s">
        <v>55</v>
      </c>
      <c r="F215" s="54" t="s">
        <v>363</v>
      </c>
      <c r="G215" s="58" t="s">
        <v>411</v>
      </c>
      <c r="H215" s="187"/>
    </row>
    <row r="216" spans="1:8" ht="12.75">
      <c r="A216" s="323" t="s">
        <v>69</v>
      </c>
      <c r="B216" s="324"/>
      <c r="C216" s="18"/>
      <c r="D216" s="18"/>
      <c r="E216" s="18"/>
      <c r="F216" s="18"/>
      <c r="G216" s="18"/>
      <c r="H216" s="173">
        <f>H196+H171+H153+H138+H122+H91+H82+H66+H61+H50+H24+H15</f>
        <v>2482.1</v>
      </c>
    </row>
  </sheetData>
  <sheetProtection/>
  <mergeCells count="11">
    <mergeCell ref="E11:E12"/>
    <mergeCell ref="F11:F12"/>
    <mergeCell ref="A13:A140"/>
    <mergeCell ref="A216:B216"/>
    <mergeCell ref="A8:H9"/>
    <mergeCell ref="A11:A12"/>
    <mergeCell ref="G11:G12"/>
    <mergeCell ref="H11:H12"/>
    <mergeCell ref="B11:B12"/>
    <mergeCell ref="C11:C12"/>
    <mergeCell ref="D11:D12"/>
  </mergeCells>
  <printOptions/>
  <pageMargins left="0.7086614173228347" right="0.7086614173228347" top="0.2755905511811024" bottom="0.2755905511811024" header="0.15748031496062992" footer="0.31496062992125984"/>
  <pageSetup fitToHeight="2" fitToWidth="1" horizontalDpi="600" verticalDpi="600" orientation="portrait" paperSize="9" scale="75" r:id="rId1"/>
  <headerFooter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view="pageBreakPreview" zoomScaleSheetLayoutView="100" workbookViewId="0" topLeftCell="A144">
      <selection activeCell="I178" sqref="A1:I178"/>
    </sheetView>
  </sheetViews>
  <sheetFormatPr defaultColWidth="9.00390625" defaultRowHeight="12.75"/>
  <cols>
    <col min="1" max="1" width="3.625" style="6" customWidth="1"/>
    <col min="2" max="2" width="26.75390625" style="6" customWidth="1"/>
    <col min="3" max="3" width="6.75390625" style="6" customWidth="1"/>
    <col min="4" max="4" width="8.375" style="6" customWidth="1"/>
    <col min="5" max="5" width="6.375" style="6" customWidth="1"/>
    <col min="6" max="6" width="9.875" style="6" customWidth="1"/>
    <col min="7" max="7" width="5.25390625" style="6" customWidth="1"/>
    <col min="8" max="8" width="11.875" style="6" customWidth="1"/>
    <col min="9" max="9" width="10.875" style="28" customWidth="1"/>
    <col min="10" max="16384" width="9.125" style="6" customWidth="1"/>
  </cols>
  <sheetData>
    <row r="1" ht="12.75" customHeight="1">
      <c r="I1" s="1" t="s">
        <v>175</v>
      </c>
    </row>
    <row r="2" ht="15">
      <c r="I2" s="1" t="s">
        <v>385</v>
      </c>
    </row>
    <row r="3" ht="12.75" customHeight="1">
      <c r="I3" s="1" t="s">
        <v>196</v>
      </c>
    </row>
    <row r="4" spans="2:9" ht="15">
      <c r="B4" s="9"/>
      <c r="I4" s="1" t="s">
        <v>189</v>
      </c>
    </row>
    <row r="5" spans="2:9" ht="12.75" customHeight="1">
      <c r="B5" s="11"/>
      <c r="I5" s="1" t="s">
        <v>451</v>
      </c>
    </row>
    <row r="6" spans="2:9" ht="15">
      <c r="B6" s="12"/>
      <c r="G6" s="9"/>
      <c r="I6" s="251" t="s">
        <v>438</v>
      </c>
    </row>
    <row r="7" spans="2:7" ht="15">
      <c r="B7" s="12"/>
      <c r="C7" s="1"/>
      <c r="G7" s="9"/>
    </row>
    <row r="8" spans="1:8" ht="12.75" customHeight="1">
      <c r="A8" s="312" t="s">
        <v>453</v>
      </c>
      <c r="B8" s="312"/>
      <c r="C8" s="312"/>
      <c r="D8" s="312"/>
      <c r="E8" s="312"/>
      <c r="F8" s="312"/>
      <c r="G8" s="312"/>
      <c r="H8" s="312"/>
    </row>
    <row r="9" spans="1:8" ht="29.25" customHeight="1">
      <c r="A9" s="312"/>
      <c r="B9" s="312"/>
      <c r="C9" s="312"/>
      <c r="D9" s="312"/>
      <c r="E9" s="312"/>
      <c r="F9" s="312"/>
      <c r="G9" s="312"/>
      <c r="H9" s="312"/>
    </row>
    <row r="10" spans="2:9" ht="12.75" customHeight="1">
      <c r="B10" s="14"/>
      <c r="C10" s="16"/>
      <c r="I10" s="28" t="s">
        <v>28</v>
      </c>
    </row>
    <row r="11" spans="1:9" ht="21" customHeight="1">
      <c r="A11" s="325" t="s">
        <v>20</v>
      </c>
      <c r="B11" s="325" t="s">
        <v>49</v>
      </c>
      <c r="C11" s="321" t="s">
        <v>50</v>
      </c>
      <c r="D11" s="321" t="s">
        <v>51</v>
      </c>
      <c r="E11" s="321" t="s">
        <v>52</v>
      </c>
      <c r="F11" s="321" t="s">
        <v>53</v>
      </c>
      <c r="G11" s="321" t="s">
        <v>54</v>
      </c>
      <c r="H11" s="326" t="s">
        <v>33</v>
      </c>
      <c r="I11" s="326"/>
    </row>
    <row r="12" spans="1:9" ht="32.25" customHeight="1">
      <c r="A12" s="325"/>
      <c r="B12" s="325"/>
      <c r="C12" s="327"/>
      <c r="D12" s="321"/>
      <c r="E12" s="321"/>
      <c r="F12" s="321"/>
      <c r="G12" s="321"/>
      <c r="H12" s="68" t="s">
        <v>430</v>
      </c>
      <c r="I12" s="161" t="s">
        <v>452</v>
      </c>
    </row>
    <row r="13" spans="1:9" ht="24.75" customHeight="1">
      <c r="A13" s="322" t="s">
        <v>371</v>
      </c>
      <c r="B13" s="61" t="s">
        <v>198</v>
      </c>
      <c r="C13" s="257" t="s">
        <v>187</v>
      </c>
      <c r="D13" s="270"/>
      <c r="E13" s="39"/>
      <c r="F13" s="39"/>
      <c r="G13" s="40"/>
      <c r="H13" s="283">
        <f>H14+H69+H79+H108+H135</f>
        <v>2372.76</v>
      </c>
      <c r="I13" s="283">
        <f>I14+I69+I79+I108+I135</f>
        <v>2317.335</v>
      </c>
    </row>
    <row r="14" spans="1:9" s="210" customFormat="1" ht="15.75">
      <c r="A14" s="322"/>
      <c r="B14" s="205" t="s">
        <v>39</v>
      </c>
      <c r="C14" s="282">
        <v>991</v>
      </c>
      <c r="D14" s="271" t="s">
        <v>55</v>
      </c>
      <c r="E14" s="207"/>
      <c r="F14" s="208"/>
      <c r="G14" s="209"/>
      <c r="H14" s="248">
        <f>H15+H21+H45+H52+H57</f>
        <v>1622.4519100000002</v>
      </c>
      <c r="I14" s="249">
        <f>I15+I21+I45+I52+I57</f>
        <v>1561.3269100000002</v>
      </c>
    </row>
    <row r="15" spans="1:9" ht="38.25">
      <c r="A15" s="322"/>
      <c r="B15" s="63" t="s">
        <v>56</v>
      </c>
      <c r="C15" s="257" t="s">
        <v>187</v>
      </c>
      <c r="D15" s="272" t="s">
        <v>55</v>
      </c>
      <c r="E15" s="124" t="s">
        <v>57</v>
      </c>
      <c r="F15" s="54"/>
      <c r="G15" s="58"/>
      <c r="H15" s="168">
        <f aca="true" t="shared" si="0" ref="H15:I17">H16</f>
        <v>630.33582</v>
      </c>
      <c r="I15" s="247">
        <f t="shared" si="0"/>
        <v>630.33582</v>
      </c>
    </row>
    <row r="16" spans="1:9" ht="25.5">
      <c r="A16" s="322"/>
      <c r="B16" s="64" t="s">
        <v>315</v>
      </c>
      <c r="C16" s="257" t="s">
        <v>187</v>
      </c>
      <c r="D16" s="273" t="s">
        <v>55</v>
      </c>
      <c r="E16" s="49" t="s">
        <v>57</v>
      </c>
      <c r="F16" s="54" t="s">
        <v>316</v>
      </c>
      <c r="G16" s="58"/>
      <c r="H16" s="167">
        <f t="shared" si="0"/>
        <v>630.33582</v>
      </c>
      <c r="I16" s="247">
        <f t="shared" si="0"/>
        <v>630.33582</v>
      </c>
    </row>
    <row r="17" spans="1:9" ht="15.75">
      <c r="A17" s="322"/>
      <c r="B17" s="64" t="s">
        <v>317</v>
      </c>
      <c r="C17" s="257" t="s">
        <v>187</v>
      </c>
      <c r="D17" s="273" t="s">
        <v>55</v>
      </c>
      <c r="E17" s="49" t="s">
        <v>57</v>
      </c>
      <c r="F17" s="54" t="s">
        <v>318</v>
      </c>
      <c r="G17" s="58"/>
      <c r="H17" s="167">
        <f t="shared" si="0"/>
        <v>630.33582</v>
      </c>
      <c r="I17" s="247">
        <f t="shared" si="0"/>
        <v>630.33582</v>
      </c>
    </row>
    <row r="18" spans="1:9" ht="15.75">
      <c r="A18" s="322"/>
      <c r="B18" s="64" t="s">
        <v>319</v>
      </c>
      <c r="C18" s="257" t="s">
        <v>187</v>
      </c>
      <c r="D18" s="273" t="s">
        <v>55</v>
      </c>
      <c r="E18" s="49" t="s">
        <v>57</v>
      </c>
      <c r="F18" s="54" t="s">
        <v>320</v>
      </c>
      <c r="G18" s="58"/>
      <c r="H18" s="167">
        <f>H19+H20</f>
        <v>630.33582</v>
      </c>
      <c r="I18" s="247">
        <f>I19+I20</f>
        <v>630.33582</v>
      </c>
    </row>
    <row r="19" spans="1:9" ht="39.75" customHeight="1">
      <c r="A19" s="322"/>
      <c r="B19" s="64" t="s">
        <v>321</v>
      </c>
      <c r="C19" s="257" t="s">
        <v>187</v>
      </c>
      <c r="D19" s="273" t="s">
        <v>55</v>
      </c>
      <c r="E19" s="49" t="s">
        <v>57</v>
      </c>
      <c r="F19" s="54" t="s">
        <v>320</v>
      </c>
      <c r="G19" s="58" t="s">
        <v>118</v>
      </c>
      <c r="H19" s="167">
        <v>484.1289</v>
      </c>
      <c r="I19" s="167">
        <v>484.1289</v>
      </c>
    </row>
    <row r="20" spans="1:9" ht="39.75" customHeight="1">
      <c r="A20" s="322"/>
      <c r="B20" s="64" t="s">
        <v>322</v>
      </c>
      <c r="C20" s="257" t="s">
        <v>187</v>
      </c>
      <c r="D20" s="273" t="s">
        <v>55</v>
      </c>
      <c r="E20" s="49" t="s">
        <v>57</v>
      </c>
      <c r="F20" s="54" t="s">
        <v>320</v>
      </c>
      <c r="G20" s="58" t="s">
        <v>323</v>
      </c>
      <c r="H20" s="167">
        <v>146.20692</v>
      </c>
      <c r="I20" s="167">
        <v>146.20692</v>
      </c>
    </row>
    <row r="21" spans="1:9" ht="51">
      <c r="A21" s="322"/>
      <c r="B21" s="63" t="s">
        <v>40</v>
      </c>
      <c r="C21" s="257" t="s">
        <v>187</v>
      </c>
      <c r="D21" s="274" t="s">
        <v>55</v>
      </c>
      <c r="E21" s="48" t="s">
        <v>58</v>
      </c>
      <c r="F21" s="54"/>
      <c r="G21" s="58"/>
      <c r="H21" s="168">
        <f>H22</f>
        <v>612.5981400000001</v>
      </c>
      <c r="I21" s="284">
        <f>I22</f>
        <v>551.4731400000001</v>
      </c>
    </row>
    <row r="22" spans="1:9" ht="25.5">
      <c r="A22" s="322"/>
      <c r="B22" s="64" t="s">
        <v>315</v>
      </c>
      <c r="C22" s="257" t="s">
        <v>187</v>
      </c>
      <c r="D22" s="273" t="s">
        <v>55</v>
      </c>
      <c r="E22" s="49" t="s">
        <v>58</v>
      </c>
      <c r="F22" s="54" t="s">
        <v>316</v>
      </c>
      <c r="G22" s="58"/>
      <c r="H22" s="167">
        <f>H23</f>
        <v>612.5981400000001</v>
      </c>
      <c r="I22" s="247">
        <f>I23</f>
        <v>551.4731400000001</v>
      </c>
    </row>
    <row r="23" spans="1:9" ht="15.75">
      <c r="A23" s="322"/>
      <c r="B23" s="64" t="s">
        <v>317</v>
      </c>
      <c r="C23" s="257" t="s">
        <v>187</v>
      </c>
      <c r="D23" s="273" t="s">
        <v>55</v>
      </c>
      <c r="E23" s="49" t="s">
        <v>58</v>
      </c>
      <c r="F23" s="54" t="s">
        <v>318</v>
      </c>
      <c r="G23" s="58"/>
      <c r="H23" s="167">
        <f>H24+H30+H32+H27</f>
        <v>612.5981400000001</v>
      </c>
      <c r="I23" s="247">
        <f>I24+I30+I32+I28</f>
        <v>551.4731400000001</v>
      </c>
    </row>
    <row r="24" spans="1:9" ht="15.75">
      <c r="A24" s="322"/>
      <c r="B24" s="64" t="s">
        <v>319</v>
      </c>
      <c r="C24" s="257" t="s">
        <v>187</v>
      </c>
      <c r="D24" s="273" t="s">
        <v>55</v>
      </c>
      <c r="E24" s="49" t="s">
        <v>58</v>
      </c>
      <c r="F24" s="54" t="s">
        <v>320</v>
      </c>
      <c r="G24" s="58"/>
      <c r="H24" s="167">
        <f>H25+H26</f>
        <v>343.96418</v>
      </c>
      <c r="I24" s="247">
        <f>I25+I26+I29</f>
        <v>343.96418</v>
      </c>
    </row>
    <row r="25" spans="1:9" ht="25.5">
      <c r="A25" s="322"/>
      <c r="B25" s="64" t="s">
        <v>321</v>
      </c>
      <c r="C25" s="257" t="s">
        <v>187</v>
      </c>
      <c r="D25" s="273" t="s">
        <v>55</v>
      </c>
      <c r="E25" s="49" t="s">
        <v>58</v>
      </c>
      <c r="F25" s="54" t="s">
        <v>320</v>
      </c>
      <c r="G25" s="58" t="s">
        <v>118</v>
      </c>
      <c r="H25" s="167">
        <v>264.1814</v>
      </c>
      <c r="I25" s="167">
        <v>264.1814</v>
      </c>
    </row>
    <row r="26" spans="1:9" ht="51">
      <c r="A26" s="322"/>
      <c r="B26" s="64" t="s">
        <v>376</v>
      </c>
      <c r="C26" s="257" t="s">
        <v>187</v>
      </c>
      <c r="D26" s="273" t="s">
        <v>55</v>
      </c>
      <c r="E26" s="49" t="s">
        <v>58</v>
      </c>
      <c r="F26" s="54" t="s">
        <v>320</v>
      </c>
      <c r="G26" s="58" t="s">
        <v>323</v>
      </c>
      <c r="H26" s="167">
        <v>79.78278</v>
      </c>
      <c r="I26" s="167">
        <v>79.78278</v>
      </c>
    </row>
    <row r="27" spans="1:9" ht="15.75">
      <c r="A27" s="322"/>
      <c r="B27" s="125" t="s">
        <v>335</v>
      </c>
      <c r="C27" s="257" t="s">
        <v>187</v>
      </c>
      <c r="D27" s="273" t="s">
        <v>55</v>
      </c>
      <c r="E27" s="49" t="s">
        <v>58</v>
      </c>
      <c r="F27" s="54" t="s">
        <v>336</v>
      </c>
      <c r="G27" s="58"/>
      <c r="H27" s="167">
        <f>H28+H29</f>
        <v>76.049</v>
      </c>
      <c r="I27" s="247">
        <f>I28</f>
        <v>0</v>
      </c>
    </row>
    <row r="28" spans="1:9" ht="25.5">
      <c r="A28" s="322"/>
      <c r="B28" s="64" t="s">
        <v>321</v>
      </c>
      <c r="C28" s="257" t="s">
        <v>187</v>
      </c>
      <c r="D28" s="273" t="s">
        <v>55</v>
      </c>
      <c r="E28" s="49" t="s">
        <v>58</v>
      </c>
      <c r="F28" s="54" t="s">
        <v>336</v>
      </c>
      <c r="G28" s="58" t="s">
        <v>118</v>
      </c>
      <c r="H28" s="167">
        <v>58.40937</v>
      </c>
      <c r="I28" s="247"/>
    </row>
    <row r="29" spans="1:9" ht="51">
      <c r="A29" s="322"/>
      <c r="B29" s="64" t="s">
        <v>376</v>
      </c>
      <c r="C29" s="257" t="s">
        <v>187</v>
      </c>
      <c r="D29" s="273" t="s">
        <v>55</v>
      </c>
      <c r="E29" s="49" t="s">
        <v>58</v>
      </c>
      <c r="F29" s="54" t="s">
        <v>336</v>
      </c>
      <c r="G29" s="58" t="s">
        <v>323</v>
      </c>
      <c r="H29" s="167">
        <v>17.63963</v>
      </c>
      <c r="I29" s="167">
        <v>0</v>
      </c>
    </row>
    <row r="30" spans="1:9" ht="63.75">
      <c r="A30" s="322"/>
      <c r="B30" s="125" t="s">
        <v>325</v>
      </c>
      <c r="C30" s="257" t="s">
        <v>187</v>
      </c>
      <c r="D30" s="273" t="s">
        <v>55</v>
      </c>
      <c r="E30" s="49" t="s">
        <v>58</v>
      </c>
      <c r="F30" s="54" t="s">
        <v>326</v>
      </c>
      <c r="G30" s="58"/>
      <c r="H30" s="167">
        <f>H31</f>
        <v>1.6</v>
      </c>
      <c r="I30" s="247">
        <f>I31</f>
        <v>1.7</v>
      </c>
    </row>
    <row r="31" spans="1:9" ht="15.75">
      <c r="A31" s="322"/>
      <c r="B31" s="64" t="s">
        <v>432</v>
      </c>
      <c r="C31" s="257" t="s">
        <v>187</v>
      </c>
      <c r="D31" s="273" t="s">
        <v>55</v>
      </c>
      <c r="E31" s="49" t="s">
        <v>58</v>
      </c>
      <c r="F31" s="54" t="s">
        <v>326</v>
      </c>
      <c r="G31" s="58" t="s">
        <v>124</v>
      </c>
      <c r="H31" s="167">
        <v>1.6</v>
      </c>
      <c r="I31" s="247">
        <v>1.7</v>
      </c>
    </row>
    <row r="32" spans="1:9" ht="15.75">
      <c r="A32" s="322"/>
      <c r="B32" s="64" t="s">
        <v>327</v>
      </c>
      <c r="C32" s="257" t="s">
        <v>187</v>
      </c>
      <c r="D32" s="273" t="s">
        <v>55</v>
      </c>
      <c r="E32" s="49" t="s">
        <v>58</v>
      </c>
      <c r="F32" s="54" t="s">
        <v>328</v>
      </c>
      <c r="G32" s="58"/>
      <c r="H32" s="167">
        <f>H33+H34+H35+H36+H37+H43+H44</f>
        <v>190.98496</v>
      </c>
      <c r="I32" s="167">
        <f>I33+I34+I35+I36+I37+I43+I44</f>
        <v>205.80896</v>
      </c>
    </row>
    <row r="33" spans="1:9" ht="15" customHeight="1" hidden="1">
      <c r="A33" s="322"/>
      <c r="B33" s="64" t="s">
        <v>321</v>
      </c>
      <c r="C33" s="257" t="s">
        <v>187</v>
      </c>
      <c r="D33" s="273" t="s">
        <v>55</v>
      </c>
      <c r="E33" s="49" t="s">
        <v>58</v>
      </c>
      <c r="F33" s="54" t="s">
        <v>328</v>
      </c>
      <c r="G33" s="58" t="s">
        <v>118</v>
      </c>
      <c r="H33" s="167">
        <v>0</v>
      </c>
      <c r="I33" s="167">
        <v>0</v>
      </c>
    </row>
    <row r="34" spans="1:9" ht="17.25" customHeight="1" hidden="1">
      <c r="A34" s="322"/>
      <c r="B34" s="64" t="s">
        <v>322</v>
      </c>
      <c r="C34" s="257" t="s">
        <v>187</v>
      </c>
      <c r="D34" s="273" t="s">
        <v>55</v>
      </c>
      <c r="E34" s="49" t="s">
        <v>58</v>
      </c>
      <c r="F34" s="54" t="s">
        <v>328</v>
      </c>
      <c r="G34" s="58" t="s">
        <v>323</v>
      </c>
      <c r="H34" s="167">
        <v>0</v>
      </c>
      <c r="I34" s="167">
        <v>0</v>
      </c>
    </row>
    <row r="35" spans="1:9" ht="19.5" customHeight="1" hidden="1">
      <c r="A35" s="322"/>
      <c r="B35" s="64" t="s">
        <v>119</v>
      </c>
      <c r="C35" s="257" t="s">
        <v>187</v>
      </c>
      <c r="D35" s="273" t="s">
        <v>55</v>
      </c>
      <c r="E35" s="49" t="s">
        <v>58</v>
      </c>
      <c r="F35" s="54" t="s">
        <v>328</v>
      </c>
      <c r="G35" s="58" t="s">
        <v>123</v>
      </c>
      <c r="H35" s="187"/>
      <c r="I35" s="247"/>
    </row>
    <row r="36" spans="1:9" ht="15.75">
      <c r="A36" s="322"/>
      <c r="B36" s="64" t="s">
        <v>432</v>
      </c>
      <c r="C36" s="257" t="s">
        <v>187</v>
      </c>
      <c r="D36" s="273" t="s">
        <v>55</v>
      </c>
      <c r="E36" s="49" t="s">
        <v>58</v>
      </c>
      <c r="F36" s="54" t="s">
        <v>328</v>
      </c>
      <c r="G36" s="58" t="s">
        <v>124</v>
      </c>
      <c r="H36" s="187">
        <v>190.98496</v>
      </c>
      <c r="I36" s="187">
        <v>205.80896</v>
      </c>
    </row>
    <row r="37" spans="1:9" ht="15.75" hidden="1">
      <c r="A37" s="322"/>
      <c r="B37" s="64" t="s">
        <v>121</v>
      </c>
      <c r="C37" s="257" t="s">
        <v>187</v>
      </c>
      <c r="D37" s="273" t="s">
        <v>55</v>
      </c>
      <c r="E37" s="49" t="s">
        <v>58</v>
      </c>
      <c r="F37" s="54" t="s">
        <v>328</v>
      </c>
      <c r="G37" s="58" t="s">
        <v>126</v>
      </c>
      <c r="H37" s="235"/>
      <c r="I37" s="235"/>
    </row>
    <row r="38" spans="1:9" ht="51" customHeight="1" hidden="1">
      <c r="A38" s="322"/>
      <c r="B38" s="63" t="s">
        <v>164</v>
      </c>
      <c r="C38" s="257" t="s">
        <v>187</v>
      </c>
      <c r="D38" s="273" t="s">
        <v>55</v>
      </c>
      <c r="E38" s="49" t="s">
        <v>58</v>
      </c>
      <c r="F38" s="54" t="s">
        <v>328</v>
      </c>
      <c r="G38" s="58"/>
      <c r="H38" s="236">
        <f>H39</f>
        <v>848.2339999999999</v>
      </c>
      <c r="I38" s="236">
        <f>I39</f>
        <v>848.2339999999999</v>
      </c>
    </row>
    <row r="39" spans="1:9" ht="60" customHeight="1" hidden="1">
      <c r="A39" s="322"/>
      <c r="B39" s="78" t="s">
        <v>140</v>
      </c>
      <c r="C39" s="257" t="s">
        <v>187</v>
      </c>
      <c r="D39" s="273" t="s">
        <v>55</v>
      </c>
      <c r="E39" s="49" t="s">
        <v>58</v>
      </c>
      <c r="F39" s="54" t="s">
        <v>328</v>
      </c>
      <c r="G39" s="79"/>
      <c r="H39" s="235">
        <f>H40+H41+H42</f>
        <v>848.2339999999999</v>
      </c>
      <c r="I39" s="235">
        <f>I40+I41+I42</f>
        <v>848.2339999999999</v>
      </c>
    </row>
    <row r="40" spans="1:9" ht="15" customHeight="1" hidden="1">
      <c r="A40" s="322"/>
      <c r="B40" s="80" t="s">
        <v>37</v>
      </c>
      <c r="C40" s="257" t="s">
        <v>187</v>
      </c>
      <c r="D40" s="273" t="s">
        <v>55</v>
      </c>
      <c r="E40" s="49" t="s">
        <v>58</v>
      </c>
      <c r="F40" s="54" t="s">
        <v>328</v>
      </c>
      <c r="G40" s="81" t="s">
        <v>131</v>
      </c>
      <c r="H40" s="235">
        <v>44.918</v>
      </c>
      <c r="I40" s="235">
        <v>44.918</v>
      </c>
    </row>
    <row r="41" spans="1:9" ht="39.75" customHeight="1" hidden="1">
      <c r="A41" s="322"/>
      <c r="B41" s="82" t="s">
        <v>192</v>
      </c>
      <c r="C41" s="257" t="s">
        <v>187</v>
      </c>
      <c r="D41" s="273" t="s">
        <v>55</v>
      </c>
      <c r="E41" s="49" t="s">
        <v>58</v>
      </c>
      <c r="F41" s="54" t="s">
        <v>328</v>
      </c>
      <c r="G41" s="83"/>
      <c r="H41" s="235">
        <v>13.565</v>
      </c>
      <c r="I41" s="235">
        <v>13.565</v>
      </c>
    </row>
    <row r="42" spans="1:9" ht="40.5" customHeight="1" hidden="1">
      <c r="A42" s="322"/>
      <c r="B42" s="82" t="s">
        <v>194</v>
      </c>
      <c r="C42" s="257" t="s">
        <v>187</v>
      </c>
      <c r="D42" s="273" t="s">
        <v>55</v>
      </c>
      <c r="E42" s="49" t="s">
        <v>58</v>
      </c>
      <c r="F42" s="54" t="s">
        <v>328</v>
      </c>
      <c r="G42" s="83" t="s">
        <v>131</v>
      </c>
      <c r="H42" s="235">
        <v>789.751</v>
      </c>
      <c r="I42" s="235">
        <v>789.751</v>
      </c>
    </row>
    <row r="43" spans="1:9" ht="20.25" customHeight="1" hidden="1">
      <c r="A43" s="322"/>
      <c r="B43" s="82" t="s">
        <v>435</v>
      </c>
      <c r="C43" s="257" t="s">
        <v>187</v>
      </c>
      <c r="D43" s="273" t="s">
        <v>55</v>
      </c>
      <c r="E43" s="49" t="s">
        <v>58</v>
      </c>
      <c r="F43" s="54" t="s">
        <v>328</v>
      </c>
      <c r="G43" s="83" t="s">
        <v>126</v>
      </c>
      <c r="H43" s="235">
        <v>0</v>
      </c>
      <c r="I43" s="235"/>
    </row>
    <row r="44" spans="1:9" ht="17.25" customHeight="1" hidden="1">
      <c r="A44" s="322"/>
      <c r="B44" s="82" t="s">
        <v>436</v>
      </c>
      <c r="C44" s="257" t="s">
        <v>187</v>
      </c>
      <c r="D44" s="273" t="s">
        <v>55</v>
      </c>
      <c r="E44" s="49" t="s">
        <v>58</v>
      </c>
      <c r="F44" s="54" t="s">
        <v>328</v>
      </c>
      <c r="G44" s="83" t="s">
        <v>434</v>
      </c>
      <c r="H44" s="235">
        <v>0</v>
      </c>
      <c r="I44" s="235"/>
    </row>
    <row r="45" spans="1:9" ht="61.5" customHeight="1">
      <c r="A45" s="322"/>
      <c r="B45" s="63" t="s">
        <v>164</v>
      </c>
      <c r="C45" s="257" t="s">
        <v>187</v>
      </c>
      <c r="D45" s="230" t="s">
        <v>55</v>
      </c>
      <c r="E45" s="94" t="s">
        <v>59</v>
      </c>
      <c r="F45" s="54"/>
      <c r="G45" s="58"/>
      <c r="H45" s="285">
        <f>H46</f>
        <v>9.881</v>
      </c>
      <c r="I45" s="284">
        <f>I46</f>
        <v>9.881</v>
      </c>
    </row>
    <row r="46" spans="1:9" ht="26.25" customHeight="1">
      <c r="A46" s="322"/>
      <c r="B46" s="64" t="s">
        <v>315</v>
      </c>
      <c r="C46" s="257" t="s">
        <v>187</v>
      </c>
      <c r="D46" s="273" t="s">
        <v>55</v>
      </c>
      <c r="E46" s="49" t="s">
        <v>59</v>
      </c>
      <c r="F46" s="54" t="s">
        <v>316</v>
      </c>
      <c r="G46" s="83"/>
      <c r="H46" s="167">
        <f>H47</f>
        <v>9.881</v>
      </c>
      <c r="I46" s="247">
        <f>I47</f>
        <v>9.881</v>
      </c>
    </row>
    <row r="47" spans="1:9" ht="15" customHeight="1">
      <c r="A47" s="322"/>
      <c r="B47" s="64" t="s">
        <v>317</v>
      </c>
      <c r="C47" s="257" t="s">
        <v>187</v>
      </c>
      <c r="D47" s="273" t="s">
        <v>55</v>
      </c>
      <c r="E47" s="49" t="s">
        <v>59</v>
      </c>
      <c r="F47" s="54" t="s">
        <v>318</v>
      </c>
      <c r="G47" s="83"/>
      <c r="H47" s="167">
        <f>H48+H50</f>
        <v>9.881</v>
      </c>
      <c r="I47" s="247">
        <f>I48+I50</f>
        <v>9.881</v>
      </c>
    </row>
    <row r="48" spans="1:9" ht="28.5" customHeight="1">
      <c r="A48" s="322"/>
      <c r="B48" s="125" t="s">
        <v>329</v>
      </c>
      <c r="C48" s="298">
        <v>991</v>
      </c>
      <c r="D48" s="273" t="s">
        <v>55</v>
      </c>
      <c r="E48" s="49" t="s">
        <v>59</v>
      </c>
      <c r="F48" s="54" t="s">
        <v>330</v>
      </c>
      <c r="G48" s="58"/>
      <c r="H48" s="167">
        <f>H49</f>
        <v>0</v>
      </c>
      <c r="I48" s="247">
        <f>I49</f>
        <v>0</v>
      </c>
    </row>
    <row r="49" spans="1:9" ht="18.75" customHeight="1">
      <c r="A49" s="322"/>
      <c r="B49" s="64" t="s">
        <v>37</v>
      </c>
      <c r="C49" s="298">
        <v>991</v>
      </c>
      <c r="D49" s="273" t="s">
        <v>55</v>
      </c>
      <c r="E49" s="49" t="s">
        <v>59</v>
      </c>
      <c r="F49" s="54" t="s">
        <v>330</v>
      </c>
      <c r="G49" s="58" t="s">
        <v>131</v>
      </c>
      <c r="H49" s="167">
        <v>0</v>
      </c>
      <c r="I49" s="167">
        <v>0</v>
      </c>
    </row>
    <row r="50" spans="1:9" ht="29.25" customHeight="1">
      <c r="A50" s="322"/>
      <c r="B50" s="64" t="s">
        <v>331</v>
      </c>
      <c r="C50" s="298">
        <v>991</v>
      </c>
      <c r="D50" s="273" t="s">
        <v>55</v>
      </c>
      <c r="E50" s="49" t="s">
        <v>59</v>
      </c>
      <c r="F50" s="54" t="s">
        <v>332</v>
      </c>
      <c r="G50" s="58"/>
      <c r="H50" s="167">
        <f>H51</f>
        <v>9.881</v>
      </c>
      <c r="I50" s="247">
        <f>I51</f>
        <v>9.881</v>
      </c>
    </row>
    <row r="51" spans="1:9" ht="15" customHeight="1">
      <c r="A51" s="322"/>
      <c r="B51" s="64" t="s">
        <v>37</v>
      </c>
      <c r="C51" s="298">
        <v>991</v>
      </c>
      <c r="D51" s="273" t="s">
        <v>55</v>
      </c>
      <c r="E51" s="49" t="s">
        <v>59</v>
      </c>
      <c r="F51" s="54" t="s">
        <v>332</v>
      </c>
      <c r="G51" s="58" t="s">
        <v>131</v>
      </c>
      <c r="H51" s="167">
        <v>9.881</v>
      </c>
      <c r="I51" s="167">
        <v>9.881</v>
      </c>
    </row>
    <row r="52" spans="1:9" ht="14.25">
      <c r="A52" s="322"/>
      <c r="B52" s="63" t="s">
        <v>105</v>
      </c>
      <c r="C52" s="259" t="s">
        <v>187</v>
      </c>
      <c r="D52" s="230" t="s">
        <v>55</v>
      </c>
      <c r="E52" s="94" t="s">
        <v>68</v>
      </c>
      <c r="F52" s="68"/>
      <c r="G52" s="68"/>
      <c r="H52" s="243">
        <f aca="true" t="shared" si="1" ref="H52:I55">H53</f>
        <v>1</v>
      </c>
      <c r="I52" s="284">
        <f t="shared" si="1"/>
        <v>1</v>
      </c>
    </row>
    <row r="53" spans="1:9" ht="25.5">
      <c r="A53" s="322"/>
      <c r="B53" s="64" t="s">
        <v>315</v>
      </c>
      <c r="C53" s="257" t="s">
        <v>187</v>
      </c>
      <c r="D53" s="259" t="s">
        <v>55</v>
      </c>
      <c r="E53" s="54" t="s">
        <v>68</v>
      </c>
      <c r="F53" s="54" t="s">
        <v>316</v>
      </c>
      <c r="G53" s="68"/>
      <c r="H53" s="168">
        <f t="shared" si="1"/>
        <v>1</v>
      </c>
      <c r="I53" s="247">
        <f t="shared" si="1"/>
        <v>1</v>
      </c>
    </row>
    <row r="54" spans="1:9" ht="12.75">
      <c r="A54" s="322"/>
      <c r="B54" s="64" t="s">
        <v>317</v>
      </c>
      <c r="C54" s="257" t="s">
        <v>187</v>
      </c>
      <c r="D54" s="259" t="s">
        <v>55</v>
      </c>
      <c r="E54" s="54" t="s">
        <v>68</v>
      </c>
      <c r="F54" s="54" t="s">
        <v>318</v>
      </c>
      <c r="G54" s="68"/>
      <c r="H54" s="168">
        <f t="shared" si="1"/>
        <v>1</v>
      </c>
      <c r="I54" s="247">
        <f t="shared" si="1"/>
        <v>1</v>
      </c>
    </row>
    <row r="55" spans="1:9" ht="12.75">
      <c r="A55" s="322"/>
      <c r="B55" s="64" t="s">
        <v>333</v>
      </c>
      <c r="C55" s="259" t="s">
        <v>187</v>
      </c>
      <c r="D55" s="259" t="s">
        <v>55</v>
      </c>
      <c r="E55" s="54" t="s">
        <v>68</v>
      </c>
      <c r="F55" s="54" t="s">
        <v>334</v>
      </c>
      <c r="G55" s="54"/>
      <c r="H55" s="167">
        <f t="shared" si="1"/>
        <v>1</v>
      </c>
      <c r="I55" s="247">
        <f t="shared" si="1"/>
        <v>1</v>
      </c>
    </row>
    <row r="56" spans="1:9" ht="12.75">
      <c r="A56" s="322"/>
      <c r="B56" s="64" t="s">
        <v>165</v>
      </c>
      <c r="C56" s="259" t="s">
        <v>187</v>
      </c>
      <c r="D56" s="259" t="s">
        <v>55</v>
      </c>
      <c r="E56" s="54" t="s">
        <v>68</v>
      </c>
      <c r="F56" s="54" t="s">
        <v>334</v>
      </c>
      <c r="G56" s="54" t="s">
        <v>127</v>
      </c>
      <c r="H56" s="167">
        <v>1</v>
      </c>
      <c r="I56" s="247">
        <v>1</v>
      </c>
    </row>
    <row r="57" spans="1:9" ht="14.25">
      <c r="A57" s="322"/>
      <c r="B57" s="63" t="s">
        <v>41</v>
      </c>
      <c r="C57" s="259" t="s">
        <v>187</v>
      </c>
      <c r="D57" s="230" t="s">
        <v>55</v>
      </c>
      <c r="E57" s="94" t="s">
        <v>60</v>
      </c>
      <c r="F57" s="54"/>
      <c r="G57" s="54"/>
      <c r="H57" s="168">
        <f>H59</f>
        <v>368.63695</v>
      </c>
      <c r="I57" s="286">
        <f>I59</f>
        <v>368.63695</v>
      </c>
    </row>
    <row r="58" spans="1:9" ht="25.5">
      <c r="A58" s="322"/>
      <c r="B58" s="64" t="s">
        <v>315</v>
      </c>
      <c r="C58" s="257" t="s">
        <v>187</v>
      </c>
      <c r="D58" s="259" t="s">
        <v>55</v>
      </c>
      <c r="E58" s="54" t="s">
        <v>60</v>
      </c>
      <c r="F58" s="54" t="s">
        <v>316</v>
      </c>
      <c r="G58" s="54"/>
      <c r="H58" s="167">
        <f>H59</f>
        <v>368.63695</v>
      </c>
      <c r="I58" s="173">
        <f>I59</f>
        <v>368.63695</v>
      </c>
    </row>
    <row r="59" spans="1:9" ht="12.75">
      <c r="A59" s="322"/>
      <c r="B59" s="64" t="s">
        <v>317</v>
      </c>
      <c r="C59" s="257" t="s">
        <v>187</v>
      </c>
      <c r="D59" s="259" t="s">
        <v>55</v>
      </c>
      <c r="E59" s="54" t="s">
        <v>60</v>
      </c>
      <c r="F59" s="54" t="s">
        <v>318</v>
      </c>
      <c r="G59" s="54"/>
      <c r="H59" s="167">
        <f>H60</f>
        <v>368.63695</v>
      </c>
      <c r="I59" s="247">
        <f>I60</f>
        <v>368.63695</v>
      </c>
    </row>
    <row r="60" spans="1:9" ht="20.25" customHeight="1">
      <c r="A60" s="322"/>
      <c r="B60" s="64" t="s">
        <v>335</v>
      </c>
      <c r="C60" s="259" t="s">
        <v>187</v>
      </c>
      <c r="D60" s="259" t="s">
        <v>55</v>
      </c>
      <c r="E60" s="54" t="s">
        <v>60</v>
      </c>
      <c r="F60" s="54" t="s">
        <v>336</v>
      </c>
      <c r="G60" s="54"/>
      <c r="H60" s="167">
        <f>H61+H62</f>
        <v>368.63695</v>
      </c>
      <c r="I60" s="247">
        <f>I61+I62</f>
        <v>368.63695</v>
      </c>
    </row>
    <row r="61" spans="1:9" ht="24.75" customHeight="1">
      <c r="A61" s="322"/>
      <c r="B61" s="64" t="s">
        <v>337</v>
      </c>
      <c r="C61" s="259" t="s">
        <v>187</v>
      </c>
      <c r="D61" s="259" t="s">
        <v>55</v>
      </c>
      <c r="E61" s="54" t="s">
        <v>60</v>
      </c>
      <c r="F61" s="54" t="s">
        <v>336</v>
      </c>
      <c r="G61" s="54" t="s">
        <v>159</v>
      </c>
      <c r="H61" s="167">
        <v>283.1313</v>
      </c>
      <c r="I61" s="167">
        <v>283.1313</v>
      </c>
    </row>
    <row r="62" spans="1:9" ht="38.25" customHeight="1">
      <c r="A62" s="322"/>
      <c r="B62" s="64" t="s">
        <v>338</v>
      </c>
      <c r="C62" s="259" t="s">
        <v>187</v>
      </c>
      <c r="D62" s="259" t="s">
        <v>55</v>
      </c>
      <c r="E62" s="54" t="s">
        <v>60</v>
      </c>
      <c r="F62" s="54" t="s">
        <v>336</v>
      </c>
      <c r="G62" s="54" t="s">
        <v>339</v>
      </c>
      <c r="H62" s="167">
        <v>85.50565</v>
      </c>
      <c r="I62" s="167">
        <v>85.50565</v>
      </c>
    </row>
    <row r="63" spans="1:9" ht="38.25" hidden="1">
      <c r="A63" s="322"/>
      <c r="B63" s="64" t="s">
        <v>181</v>
      </c>
      <c r="C63" s="259" t="s">
        <v>187</v>
      </c>
      <c r="D63" s="259" t="s">
        <v>55</v>
      </c>
      <c r="E63" s="54" t="s">
        <v>60</v>
      </c>
      <c r="F63" s="54" t="s">
        <v>336</v>
      </c>
      <c r="G63" s="54" t="s">
        <v>124</v>
      </c>
      <c r="H63" s="167"/>
      <c r="I63" s="247"/>
    </row>
    <row r="64" spans="1:9" ht="51" hidden="1">
      <c r="A64" s="322"/>
      <c r="B64" s="126" t="s">
        <v>340</v>
      </c>
      <c r="C64" s="127" t="s">
        <v>187</v>
      </c>
      <c r="D64" s="127" t="s">
        <v>55</v>
      </c>
      <c r="E64" s="127" t="s">
        <v>60</v>
      </c>
      <c r="F64" s="127" t="s">
        <v>341</v>
      </c>
      <c r="G64" s="128"/>
      <c r="H64" s="167">
        <f>H65+H66</f>
        <v>0</v>
      </c>
      <c r="I64" s="247">
        <f>I65+I66</f>
        <v>0</v>
      </c>
    </row>
    <row r="65" spans="1:9" ht="38.25" hidden="1">
      <c r="A65" s="322"/>
      <c r="B65" s="64" t="s">
        <v>181</v>
      </c>
      <c r="C65" s="127" t="s">
        <v>187</v>
      </c>
      <c r="D65" s="127" t="s">
        <v>55</v>
      </c>
      <c r="E65" s="127" t="s">
        <v>60</v>
      </c>
      <c r="F65" s="127" t="s">
        <v>341</v>
      </c>
      <c r="G65" s="127" t="s">
        <v>124</v>
      </c>
      <c r="H65" s="168"/>
      <c r="I65" s="287"/>
    </row>
    <row r="66" spans="1:9" ht="12.75" hidden="1">
      <c r="A66" s="322"/>
      <c r="B66" s="64" t="s">
        <v>182</v>
      </c>
      <c r="C66" s="127" t="s">
        <v>187</v>
      </c>
      <c r="D66" s="127" t="s">
        <v>55</v>
      </c>
      <c r="E66" s="127" t="s">
        <v>60</v>
      </c>
      <c r="F66" s="127" t="s">
        <v>341</v>
      </c>
      <c r="G66" s="127" t="s">
        <v>166</v>
      </c>
      <c r="H66" s="168"/>
      <c r="I66" s="287"/>
    </row>
    <row r="67" spans="1:9" ht="38.25" hidden="1">
      <c r="A67" s="322"/>
      <c r="B67" s="64" t="s">
        <v>342</v>
      </c>
      <c r="C67" s="44">
        <v>991</v>
      </c>
      <c r="D67" s="54" t="s">
        <v>55</v>
      </c>
      <c r="E67" s="54" t="s">
        <v>60</v>
      </c>
      <c r="F67" s="54" t="s">
        <v>343</v>
      </c>
      <c r="G67" s="54"/>
      <c r="H67" s="168">
        <f>H68</f>
        <v>0</v>
      </c>
      <c r="I67" s="247">
        <f>I68</f>
        <v>0</v>
      </c>
    </row>
    <row r="68" spans="1:9" ht="12.75" hidden="1">
      <c r="A68" s="322"/>
      <c r="B68" s="64" t="s">
        <v>37</v>
      </c>
      <c r="C68" s="44">
        <v>991</v>
      </c>
      <c r="D68" s="54" t="s">
        <v>55</v>
      </c>
      <c r="E68" s="54" t="s">
        <v>60</v>
      </c>
      <c r="F68" s="54" t="s">
        <v>343</v>
      </c>
      <c r="G68" s="54" t="s">
        <v>131</v>
      </c>
      <c r="H68" s="167">
        <v>0</v>
      </c>
      <c r="I68" s="247">
        <v>0</v>
      </c>
    </row>
    <row r="69" spans="1:9" s="210" customFormat="1" ht="15.75">
      <c r="A69" s="322"/>
      <c r="B69" s="211" t="s">
        <v>61</v>
      </c>
      <c r="C69" s="206">
        <v>991</v>
      </c>
      <c r="D69" s="212" t="s">
        <v>57</v>
      </c>
      <c r="E69" s="212"/>
      <c r="F69" s="213"/>
      <c r="G69" s="214"/>
      <c r="H69" s="248">
        <f aca="true" t="shared" si="2" ref="H69:I72">H70</f>
        <v>142.8</v>
      </c>
      <c r="I69" s="288">
        <f t="shared" si="2"/>
        <v>148.5</v>
      </c>
    </row>
    <row r="70" spans="1:9" ht="15.75">
      <c r="A70" s="322"/>
      <c r="B70" s="66" t="s">
        <v>42</v>
      </c>
      <c r="C70" s="42">
        <v>991</v>
      </c>
      <c r="D70" s="49" t="s">
        <v>57</v>
      </c>
      <c r="E70" s="49" t="s">
        <v>62</v>
      </c>
      <c r="F70" s="54"/>
      <c r="G70" s="58"/>
      <c r="H70" s="247">
        <f t="shared" si="2"/>
        <v>142.8</v>
      </c>
      <c r="I70" s="247">
        <f t="shared" si="2"/>
        <v>148.5</v>
      </c>
    </row>
    <row r="71" spans="1:9" ht="25.5">
      <c r="A71" s="322"/>
      <c r="B71" s="64" t="s">
        <v>315</v>
      </c>
      <c r="C71" s="40" t="s">
        <v>187</v>
      </c>
      <c r="D71" s="49" t="s">
        <v>57</v>
      </c>
      <c r="E71" s="49" t="s">
        <v>62</v>
      </c>
      <c r="F71" s="54" t="s">
        <v>316</v>
      </c>
      <c r="G71" s="58"/>
      <c r="H71" s="247">
        <f t="shared" si="2"/>
        <v>142.8</v>
      </c>
      <c r="I71" s="247">
        <f t="shared" si="2"/>
        <v>148.5</v>
      </c>
    </row>
    <row r="72" spans="1:9" ht="15.75">
      <c r="A72" s="322"/>
      <c r="B72" s="64" t="s">
        <v>317</v>
      </c>
      <c r="C72" s="40" t="s">
        <v>187</v>
      </c>
      <c r="D72" s="49" t="s">
        <v>57</v>
      </c>
      <c r="E72" s="49" t="s">
        <v>62</v>
      </c>
      <c r="F72" s="54" t="s">
        <v>318</v>
      </c>
      <c r="G72" s="58"/>
      <c r="H72" s="247">
        <f t="shared" si="2"/>
        <v>142.8</v>
      </c>
      <c r="I72" s="247">
        <f t="shared" si="2"/>
        <v>148.5</v>
      </c>
    </row>
    <row r="73" spans="1:9" ht="27" customHeight="1">
      <c r="A73" s="322"/>
      <c r="B73" s="67" t="s">
        <v>128</v>
      </c>
      <c r="C73" s="42">
        <v>991</v>
      </c>
      <c r="D73" s="49" t="s">
        <v>57</v>
      </c>
      <c r="E73" s="49" t="s">
        <v>62</v>
      </c>
      <c r="F73" s="54" t="s">
        <v>344</v>
      </c>
      <c r="G73" s="58"/>
      <c r="H73" s="167">
        <f>H74+H75+H76+H77+H78</f>
        <v>142.8</v>
      </c>
      <c r="I73" s="167">
        <f>I74+I75+I78</f>
        <v>148.5</v>
      </c>
    </row>
    <row r="74" spans="1:9" ht="42" customHeight="1">
      <c r="A74" s="322"/>
      <c r="B74" s="64" t="s">
        <v>321</v>
      </c>
      <c r="C74" s="42">
        <v>991</v>
      </c>
      <c r="D74" s="49" t="s">
        <v>57</v>
      </c>
      <c r="E74" s="49" t="s">
        <v>62</v>
      </c>
      <c r="F74" s="54" t="s">
        <v>344</v>
      </c>
      <c r="G74" s="128" t="s">
        <v>118</v>
      </c>
      <c r="H74" s="247">
        <v>92.1024</v>
      </c>
      <c r="I74" s="247">
        <v>92.1024</v>
      </c>
    </row>
    <row r="75" spans="1:9" ht="42" customHeight="1">
      <c r="A75" s="322"/>
      <c r="B75" s="64" t="s">
        <v>322</v>
      </c>
      <c r="C75" s="42">
        <v>991</v>
      </c>
      <c r="D75" s="49" t="s">
        <v>57</v>
      </c>
      <c r="E75" s="49" t="s">
        <v>62</v>
      </c>
      <c r="F75" s="54" t="s">
        <v>344</v>
      </c>
      <c r="G75" s="128" t="s">
        <v>323</v>
      </c>
      <c r="H75" s="247">
        <v>27.81492</v>
      </c>
      <c r="I75" s="247">
        <v>27.81492</v>
      </c>
    </row>
    <row r="76" spans="1:9" ht="29.25" customHeight="1" hidden="1">
      <c r="A76" s="322"/>
      <c r="B76" s="64" t="s">
        <v>119</v>
      </c>
      <c r="C76" s="42">
        <v>991</v>
      </c>
      <c r="D76" s="49" t="s">
        <v>57</v>
      </c>
      <c r="E76" s="49" t="s">
        <v>62</v>
      </c>
      <c r="F76" s="54" t="s">
        <v>344</v>
      </c>
      <c r="G76" s="58" t="s">
        <v>123</v>
      </c>
      <c r="H76" s="247"/>
      <c r="I76" s="247"/>
    </row>
    <row r="77" spans="1:9" ht="28.5" customHeight="1" hidden="1">
      <c r="A77" s="322"/>
      <c r="B77" s="64" t="s">
        <v>181</v>
      </c>
      <c r="C77" s="42">
        <v>991</v>
      </c>
      <c r="D77" s="49" t="s">
        <v>57</v>
      </c>
      <c r="E77" s="49" t="s">
        <v>62</v>
      </c>
      <c r="F77" s="54" t="s">
        <v>344</v>
      </c>
      <c r="G77" s="58" t="s">
        <v>124</v>
      </c>
      <c r="H77" s="247"/>
      <c r="I77" s="247"/>
    </row>
    <row r="78" spans="1:9" ht="20.25" customHeight="1">
      <c r="A78" s="322"/>
      <c r="B78" s="64" t="s">
        <v>409</v>
      </c>
      <c r="C78" s="42">
        <v>991</v>
      </c>
      <c r="D78" s="49" t="s">
        <v>57</v>
      </c>
      <c r="E78" s="49" t="s">
        <v>62</v>
      </c>
      <c r="F78" s="54" t="s">
        <v>344</v>
      </c>
      <c r="G78" s="58" t="s">
        <v>124</v>
      </c>
      <c r="H78" s="247">
        <v>22.88268</v>
      </c>
      <c r="I78" s="247">
        <v>28.58268</v>
      </c>
    </row>
    <row r="79" spans="1:9" s="210" customFormat="1" ht="25.5">
      <c r="A79" s="322"/>
      <c r="B79" s="205" t="s">
        <v>43</v>
      </c>
      <c r="C79" s="215">
        <v>991</v>
      </c>
      <c r="D79" s="216" t="s">
        <v>62</v>
      </c>
      <c r="E79" s="216"/>
      <c r="F79" s="217"/>
      <c r="G79" s="218"/>
      <c r="H79" s="289">
        <f>H86</f>
        <v>22.5</v>
      </c>
      <c r="I79" s="288">
        <f>I86</f>
        <v>22.5</v>
      </c>
    </row>
    <row r="80" spans="1:9" ht="38.25" customHeight="1" hidden="1">
      <c r="A80" s="322"/>
      <c r="B80" s="63" t="s">
        <v>129</v>
      </c>
      <c r="C80" s="42">
        <v>991</v>
      </c>
      <c r="D80" s="49" t="s">
        <v>62</v>
      </c>
      <c r="E80" s="49" t="s">
        <v>63</v>
      </c>
      <c r="F80" s="54"/>
      <c r="G80" s="58"/>
      <c r="H80" s="243">
        <f>H81</f>
        <v>42</v>
      </c>
      <c r="I80" s="290"/>
    </row>
    <row r="81" spans="1:9" ht="51" customHeight="1" hidden="1">
      <c r="A81" s="322"/>
      <c r="B81" s="64" t="s">
        <v>158</v>
      </c>
      <c r="C81" s="42">
        <v>991</v>
      </c>
      <c r="D81" s="49" t="s">
        <v>62</v>
      </c>
      <c r="E81" s="49" t="s">
        <v>63</v>
      </c>
      <c r="F81" s="54" t="s">
        <v>162</v>
      </c>
      <c r="G81" s="58"/>
      <c r="H81" s="244">
        <f>H82</f>
        <v>42</v>
      </c>
      <c r="I81" s="290"/>
    </row>
    <row r="82" spans="1:9" ht="42" customHeight="1" hidden="1">
      <c r="A82" s="322"/>
      <c r="B82" s="64" t="s">
        <v>179</v>
      </c>
      <c r="C82" s="42">
        <v>991</v>
      </c>
      <c r="D82" s="49" t="s">
        <v>62</v>
      </c>
      <c r="E82" s="49" t="s">
        <v>63</v>
      </c>
      <c r="F82" s="54" t="s">
        <v>162</v>
      </c>
      <c r="G82" s="58" t="s">
        <v>118</v>
      </c>
      <c r="H82" s="244">
        <v>42</v>
      </c>
      <c r="I82" s="290"/>
    </row>
    <row r="83" spans="1:9" ht="39.75" customHeight="1" hidden="1">
      <c r="A83" s="322"/>
      <c r="B83" s="64" t="s">
        <v>180</v>
      </c>
      <c r="C83" s="42">
        <v>991</v>
      </c>
      <c r="D83" s="49" t="s">
        <v>62</v>
      </c>
      <c r="E83" s="49" t="s">
        <v>63</v>
      </c>
      <c r="F83" s="54" t="s">
        <v>162</v>
      </c>
      <c r="G83" s="58" t="s">
        <v>122</v>
      </c>
      <c r="H83" s="168">
        <f>H84+H86+H88</f>
        <v>45</v>
      </c>
      <c r="I83" s="247"/>
    </row>
    <row r="84" spans="1:9" ht="25.5" customHeight="1" hidden="1">
      <c r="A84" s="322"/>
      <c r="B84" s="64" t="s">
        <v>119</v>
      </c>
      <c r="C84" s="42">
        <v>991</v>
      </c>
      <c r="D84" s="49" t="s">
        <v>62</v>
      </c>
      <c r="E84" s="49" t="s">
        <v>63</v>
      </c>
      <c r="F84" s="54" t="s">
        <v>162</v>
      </c>
      <c r="G84" s="58" t="s">
        <v>123</v>
      </c>
      <c r="H84" s="167">
        <f>H85</f>
        <v>0</v>
      </c>
      <c r="I84" s="247"/>
    </row>
    <row r="85" spans="1:9" ht="38.25" customHeight="1" hidden="1">
      <c r="A85" s="322"/>
      <c r="B85" s="64" t="s">
        <v>181</v>
      </c>
      <c r="C85" s="42">
        <v>991</v>
      </c>
      <c r="D85" s="49" t="s">
        <v>62</v>
      </c>
      <c r="E85" s="49" t="s">
        <v>63</v>
      </c>
      <c r="F85" s="54" t="s">
        <v>162</v>
      </c>
      <c r="G85" s="58" t="s">
        <v>124</v>
      </c>
      <c r="H85" s="167">
        <v>0</v>
      </c>
      <c r="I85" s="247"/>
    </row>
    <row r="86" spans="1:9" ht="45" customHeight="1">
      <c r="A86" s="322"/>
      <c r="B86" s="63" t="s">
        <v>460</v>
      </c>
      <c r="C86" s="42">
        <v>991</v>
      </c>
      <c r="D86" s="49" t="s">
        <v>62</v>
      </c>
      <c r="E86" s="49" t="s">
        <v>67</v>
      </c>
      <c r="F86" s="54"/>
      <c r="G86" s="58"/>
      <c r="H86" s="167">
        <f aca="true" t="shared" si="3" ref="H86:I88">H87</f>
        <v>22.5</v>
      </c>
      <c r="I86" s="247">
        <f t="shared" si="3"/>
        <v>22.5</v>
      </c>
    </row>
    <row r="87" spans="1:9" ht="25.5">
      <c r="A87" s="322"/>
      <c r="B87" s="64" t="s">
        <v>315</v>
      </c>
      <c r="C87" s="40" t="s">
        <v>187</v>
      </c>
      <c r="D87" s="49" t="s">
        <v>62</v>
      </c>
      <c r="E87" s="49" t="s">
        <v>67</v>
      </c>
      <c r="F87" s="54" t="s">
        <v>316</v>
      </c>
      <c r="G87" s="58"/>
      <c r="H87" s="167">
        <f t="shared" si="3"/>
        <v>22.5</v>
      </c>
      <c r="I87" s="247">
        <f t="shared" si="3"/>
        <v>22.5</v>
      </c>
    </row>
    <row r="88" spans="1:9" ht="15.75">
      <c r="A88" s="322"/>
      <c r="B88" s="64" t="s">
        <v>317</v>
      </c>
      <c r="C88" s="40" t="s">
        <v>187</v>
      </c>
      <c r="D88" s="49" t="s">
        <v>62</v>
      </c>
      <c r="E88" s="49" t="s">
        <v>67</v>
      </c>
      <c r="F88" s="54" t="s">
        <v>318</v>
      </c>
      <c r="G88" s="58"/>
      <c r="H88" s="167">
        <f t="shared" si="3"/>
        <v>22.5</v>
      </c>
      <c r="I88" s="167">
        <f t="shared" si="3"/>
        <v>22.5</v>
      </c>
    </row>
    <row r="89" spans="1:9" ht="15.75">
      <c r="A89" s="322"/>
      <c r="B89" s="64" t="s">
        <v>333</v>
      </c>
      <c r="C89" s="42">
        <v>991</v>
      </c>
      <c r="D89" s="49" t="s">
        <v>62</v>
      </c>
      <c r="E89" s="49" t="s">
        <v>67</v>
      </c>
      <c r="F89" s="54" t="s">
        <v>334</v>
      </c>
      <c r="G89" s="58"/>
      <c r="H89" s="167">
        <f>H90+H91</f>
        <v>22.5</v>
      </c>
      <c r="I89" s="247">
        <f>I90+I91</f>
        <v>22.5</v>
      </c>
    </row>
    <row r="90" spans="1:9" ht="25.5" hidden="1">
      <c r="A90" s="322"/>
      <c r="B90" s="64" t="s">
        <v>119</v>
      </c>
      <c r="C90" s="42">
        <v>991</v>
      </c>
      <c r="D90" s="49" t="s">
        <v>62</v>
      </c>
      <c r="E90" s="49" t="s">
        <v>67</v>
      </c>
      <c r="F90" s="54" t="s">
        <v>334</v>
      </c>
      <c r="G90" s="58" t="s">
        <v>123</v>
      </c>
      <c r="H90" s="246"/>
      <c r="I90" s="287"/>
    </row>
    <row r="91" spans="1:9" ht="15.75">
      <c r="A91" s="322"/>
      <c r="B91" s="64" t="s">
        <v>409</v>
      </c>
      <c r="C91" s="42">
        <v>991</v>
      </c>
      <c r="D91" s="49" t="s">
        <v>62</v>
      </c>
      <c r="E91" s="49" t="s">
        <v>67</v>
      </c>
      <c r="F91" s="54" t="s">
        <v>334</v>
      </c>
      <c r="G91" s="58" t="s">
        <v>124</v>
      </c>
      <c r="H91" s="168">
        <v>22.5</v>
      </c>
      <c r="I91" s="247">
        <v>22.5</v>
      </c>
    </row>
    <row r="92" spans="1:9" s="210" customFormat="1" ht="15.75" hidden="1">
      <c r="A92" s="322"/>
      <c r="B92" s="205" t="s">
        <v>107</v>
      </c>
      <c r="C92" s="215">
        <v>991</v>
      </c>
      <c r="D92" s="216" t="s">
        <v>58</v>
      </c>
      <c r="E92" s="216"/>
      <c r="F92" s="217"/>
      <c r="G92" s="218"/>
      <c r="H92" s="248">
        <f>H93+H98</f>
        <v>0</v>
      </c>
      <c r="I92" s="288">
        <f>I93+I98</f>
        <v>0</v>
      </c>
    </row>
    <row r="93" spans="1:9" ht="12.75" hidden="1">
      <c r="A93" s="322"/>
      <c r="B93" s="63" t="s">
        <v>347</v>
      </c>
      <c r="C93" s="131">
        <v>991</v>
      </c>
      <c r="D93" s="131" t="s">
        <v>58</v>
      </c>
      <c r="E93" s="132" t="s">
        <v>55</v>
      </c>
      <c r="F93" s="132"/>
      <c r="G93" s="133"/>
      <c r="H93" s="167">
        <f aca="true" t="shared" si="4" ref="H93:I96">H94</f>
        <v>0</v>
      </c>
      <c r="I93" s="247">
        <f t="shared" si="4"/>
        <v>0</v>
      </c>
    </row>
    <row r="94" spans="1:9" ht="25.5" hidden="1">
      <c r="A94" s="322"/>
      <c r="B94" s="64" t="s">
        <v>315</v>
      </c>
      <c r="C94" s="40" t="s">
        <v>187</v>
      </c>
      <c r="D94" s="131" t="s">
        <v>58</v>
      </c>
      <c r="E94" s="132" t="s">
        <v>55</v>
      </c>
      <c r="F94" s="54" t="s">
        <v>316</v>
      </c>
      <c r="G94" s="133"/>
      <c r="H94" s="232">
        <f t="shared" si="4"/>
        <v>0</v>
      </c>
      <c r="I94" s="247">
        <f t="shared" si="4"/>
        <v>0</v>
      </c>
    </row>
    <row r="95" spans="1:9" ht="15" hidden="1">
      <c r="A95" s="322"/>
      <c r="B95" s="64" t="s">
        <v>317</v>
      </c>
      <c r="C95" s="40" t="s">
        <v>187</v>
      </c>
      <c r="D95" s="131" t="s">
        <v>58</v>
      </c>
      <c r="E95" s="132" t="s">
        <v>55</v>
      </c>
      <c r="F95" s="54" t="s">
        <v>318</v>
      </c>
      <c r="G95" s="133"/>
      <c r="H95" s="232">
        <f t="shared" si="4"/>
        <v>0</v>
      </c>
      <c r="I95" s="247">
        <f t="shared" si="4"/>
        <v>0</v>
      </c>
    </row>
    <row r="96" spans="1:9" ht="15" hidden="1">
      <c r="A96" s="322"/>
      <c r="B96" s="64" t="s">
        <v>333</v>
      </c>
      <c r="C96" s="131">
        <v>991</v>
      </c>
      <c r="D96" s="131" t="s">
        <v>58</v>
      </c>
      <c r="E96" s="132" t="s">
        <v>55</v>
      </c>
      <c r="F96" s="132" t="s">
        <v>334</v>
      </c>
      <c r="G96" s="133" t="s">
        <v>70</v>
      </c>
      <c r="H96" s="232">
        <f t="shared" si="4"/>
        <v>0</v>
      </c>
      <c r="I96" s="247">
        <f t="shared" si="4"/>
        <v>0</v>
      </c>
    </row>
    <row r="97" spans="1:9" ht="38.25" hidden="1">
      <c r="A97" s="322"/>
      <c r="B97" s="64" t="s">
        <v>181</v>
      </c>
      <c r="C97" s="134">
        <v>991</v>
      </c>
      <c r="D97" s="131" t="s">
        <v>58</v>
      </c>
      <c r="E97" s="135" t="s">
        <v>55</v>
      </c>
      <c r="F97" s="132" t="s">
        <v>334</v>
      </c>
      <c r="G97" s="134">
        <v>244</v>
      </c>
      <c r="H97" s="232"/>
      <c r="I97" s="247"/>
    </row>
    <row r="98" spans="1:9" s="8" customFormat="1" ht="15.75" hidden="1">
      <c r="A98" s="322"/>
      <c r="B98" s="63" t="s">
        <v>109</v>
      </c>
      <c r="C98" s="138">
        <v>991</v>
      </c>
      <c r="D98" s="189" t="s">
        <v>58</v>
      </c>
      <c r="E98" s="189" t="s">
        <v>63</v>
      </c>
      <c r="F98" s="190"/>
      <c r="G98" s="223"/>
      <c r="H98" s="233">
        <f aca="true" t="shared" si="5" ref="H98:I101">H99</f>
        <v>0</v>
      </c>
      <c r="I98" s="284">
        <f t="shared" si="5"/>
        <v>0</v>
      </c>
    </row>
    <row r="99" spans="1:9" ht="25.5" hidden="1">
      <c r="A99" s="322"/>
      <c r="B99" s="64" t="s">
        <v>315</v>
      </c>
      <c r="C99" s="40" t="s">
        <v>187</v>
      </c>
      <c r="D99" s="136" t="s">
        <v>58</v>
      </c>
      <c r="E99" s="136" t="s">
        <v>63</v>
      </c>
      <c r="F99" s="54" t="s">
        <v>316</v>
      </c>
      <c r="G99" s="137"/>
      <c r="H99" s="232">
        <f t="shared" si="5"/>
        <v>0</v>
      </c>
      <c r="I99" s="247">
        <f t="shared" si="5"/>
        <v>0</v>
      </c>
    </row>
    <row r="100" spans="1:9" ht="15.75" hidden="1">
      <c r="A100" s="322"/>
      <c r="B100" s="64" t="s">
        <v>317</v>
      </c>
      <c r="C100" s="40" t="s">
        <v>187</v>
      </c>
      <c r="D100" s="136" t="s">
        <v>58</v>
      </c>
      <c r="E100" s="136" t="s">
        <v>63</v>
      </c>
      <c r="F100" s="54" t="s">
        <v>318</v>
      </c>
      <c r="G100" s="137"/>
      <c r="H100" s="232">
        <f t="shared" si="5"/>
        <v>0</v>
      </c>
      <c r="I100" s="232">
        <f t="shared" si="5"/>
        <v>0</v>
      </c>
    </row>
    <row r="101" spans="1:9" ht="68.25" customHeight="1" hidden="1">
      <c r="A101" s="322"/>
      <c r="B101" s="64" t="s">
        <v>348</v>
      </c>
      <c r="C101" s="44">
        <v>991</v>
      </c>
      <c r="D101" s="136" t="s">
        <v>58</v>
      </c>
      <c r="E101" s="136" t="s">
        <v>63</v>
      </c>
      <c r="F101" s="135" t="s">
        <v>349</v>
      </c>
      <c r="G101" s="139"/>
      <c r="H101" s="167">
        <f t="shared" si="5"/>
        <v>0</v>
      </c>
      <c r="I101" s="247">
        <f>I102</f>
        <v>0</v>
      </c>
    </row>
    <row r="102" spans="1:9" ht="15.75" hidden="1">
      <c r="A102" s="322"/>
      <c r="B102" s="64" t="s">
        <v>409</v>
      </c>
      <c r="C102" s="44">
        <v>991</v>
      </c>
      <c r="D102" s="136" t="s">
        <v>58</v>
      </c>
      <c r="E102" s="136" t="s">
        <v>63</v>
      </c>
      <c r="F102" s="135" t="s">
        <v>349</v>
      </c>
      <c r="G102" s="139">
        <v>244</v>
      </c>
      <c r="H102" s="232">
        <v>0</v>
      </c>
      <c r="I102" s="232">
        <v>0</v>
      </c>
    </row>
    <row r="103" spans="1:9" ht="27.75" customHeight="1" hidden="1">
      <c r="A103" s="322"/>
      <c r="B103" s="63" t="s">
        <v>227</v>
      </c>
      <c r="C103" s="44">
        <v>991</v>
      </c>
      <c r="D103" s="136" t="s">
        <v>58</v>
      </c>
      <c r="E103" s="136">
        <v>12</v>
      </c>
      <c r="F103" s="135"/>
      <c r="G103" s="139"/>
      <c r="H103" s="167"/>
      <c r="I103" s="287"/>
    </row>
    <row r="104" spans="1:9" ht="25.5" hidden="1">
      <c r="A104" s="322"/>
      <c r="B104" s="64" t="s">
        <v>315</v>
      </c>
      <c r="C104" s="44">
        <v>991</v>
      </c>
      <c r="D104" s="136" t="s">
        <v>58</v>
      </c>
      <c r="E104" s="136">
        <v>12</v>
      </c>
      <c r="F104" s="54" t="s">
        <v>316</v>
      </c>
      <c r="G104" s="139"/>
      <c r="H104" s="240">
        <f>H105</f>
        <v>0</v>
      </c>
      <c r="I104" s="287"/>
    </row>
    <row r="105" spans="1:9" ht="15.75" hidden="1">
      <c r="A105" s="322"/>
      <c r="B105" s="64" t="s">
        <v>317</v>
      </c>
      <c r="C105" s="44">
        <v>991</v>
      </c>
      <c r="D105" s="136" t="s">
        <v>58</v>
      </c>
      <c r="E105" s="136">
        <v>12</v>
      </c>
      <c r="F105" s="54" t="s">
        <v>318</v>
      </c>
      <c r="G105" s="139"/>
      <c r="H105" s="240">
        <f>H106</f>
        <v>0</v>
      </c>
      <c r="I105" s="287"/>
    </row>
    <row r="106" spans="1:9" ht="15.75" hidden="1">
      <c r="A106" s="322"/>
      <c r="B106" s="125" t="s">
        <v>333</v>
      </c>
      <c r="C106" s="44">
        <v>991</v>
      </c>
      <c r="D106" s="136" t="s">
        <v>58</v>
      </c>
      <c r="E106" s="136">
        <v>12</v>
      </c>
      <c r="F106" s="135" t="s">
        <v>334</v>
      </c>
      <c r="G106" s="139"/>
      <c r="H106" s="240">
        <f>H107</f>
        <v>0</v>
      </c>
      <c r="I106" s="287"/>
    </row>
    <row r="107" spans="1:9" ht="38.25" hidden="1">
      <c r="A107" s="322"/>
      <c r="B107" s="64" t="s">
        <v>181</v>
      </c>
      <c r="C107" s="44">
        <v>991</v>
      </c>
      <c r="D107" s="136" t="s">
        <v>58</v>
      </c>
      <c r="E107" s="136">
        <v>12</v>
      </c>
      <c r="F107" s="135" t="s">
        <v>334</v>
      </c>
      <c r="G107" s="139">
        <v>244</v>
      </c>
      <c r="H107" s="240"/>
      <c r="I107" s="287"/>
    </row>
    <row r="108" spans="1:9" s="210" customFormat="1" ht="15.75">
      <c r="A108" s="322"/>
      <c r="B108" s="205" t="s">
        <v>64</v>
      </c>
      <c r="C108" s="215">
        <v>991</v>
      </c>
      <c r="D108" s="216" t="s">
        <v>65</v>
      </c>
      <c r="E108" s="216"/>
      <c r="F108" s="219"/>
      <c r="G108" s="218"/>
      <c r="H108" s="289">
        <f>H109+H118</f>
        <v>42.4</v>
      </c>
      <c r="I108" s="249">
        <f>I109+I118</f>
        <v>42.4</v>
      </c>
    </row>
    <row r="109" spans="1:9" s="145" customFormat="1" ht="15.75">
      <c r="A109" s="322"/>
      <c r="B109" s="140" t="s">
        <v>350</v>
      </c>
      <c r="C109" s="141">
        <v>991</v>
      </c>
      <c r="D109" s="142" t="s">
        <v>65</v>
      </c>
      <c r="E109" s="142" t="s">
        <v>57</v>
      </c>
      <c r="F109" s="143"/>
      <c r="G109" s="144"/>
      <c r="H109" s="243">
        <f>H110</f>
        <v>42.3</v>
      </c>
      <c r="I109" s="290">
        <f>I110</f>
        <v>42.3</v>
      </c>
    </row>
    <row r="110" spans="1:9" s="145" customFormat="1" ht="25.5">
      <c r="A110" s="100"/>
      <c r="B110" s="125" t="s">
        <v>315</v>
      </c>
      <c r="C110" s="146" t="s">
        <v>187</v>
      </c>
      <c r="D110" s="142" t="s">
        <v>65</v>
      </c>
      <c r="E110" s="142" t="s">
        <v>57</v>
      </c>
      <c r="F110" s="127" t="s">
        <v>316</v>
      </c>
      <c r="G110" s="144"/>
      <c r="H110" s="244">
        <f>H111</f>
        <v>42.3</v>
      </c>
      <c r="I110" s="290">
        <f>I111</f>
        <v>42.3</v>
      </c>
    </row>
    <row r="111" spans="1:9" s="145" customFormat="1" ht="15.75">
      <c r="A111" s="99"/>
      <c r="B111" s="125" t="s">
        <v>317</v>
      </c>
      <c r="C111" s="146" t="s">
        <v>187</v>
      </c>
      <c r="D111" s="142" t="s">
        <v>65</v>
      </c>
      <c r="E111" s="142" t="s">
        <v>57</v>
      </c>
      <c r="F111" s="127" t="s">
        <v>318</v>
      </c>
      <c r="G111" s="144"/>
      <c r="H111" s="244">
        <f>H114</f>
        <v>42.3</v>
      </c>
      <c r="I111" s="290">
        <f>I112+I114+I116</f>
        <v>42.3</v>
      </c>
    </row>
    <row r="112" spans="1:9" s="145" customFormat="1" ht="51" hidden="1">
      <c r="A112" s="98"/>
      <c r="B112" s="151" t="s">
        <v>340</v>
      </c>
      <c r="C112" s="127" t="s">
        <v>187</v>
      </c>
      <c r="D112" s="142" t="s">
        <v>65</v>
      </c>
      <c r="E112" s="142" t="s">
        <v>57</v>
      </c>
      <c r="F112" s="127" t="s">
        <v>341</v>
      </c>
      <c r="G112" s="128"/>
      <c r="H112" s="245">
        <f>H113</f>
        <v>0</v>
      </c>
      <c r="I112" s="291"/>
    </row>
    <row r="113" spans="1:9" s="145" customFormat="1" ht="15.75" hidden="1">
      <c r="A113" s="6"/>
      <c r="B113" s="125" t="s">
        <v>409</v>
      </c>
      <c r="C113" s="127" t="s">
        <v>187</v>
      </c>
      <c r="D113" s="142" t="s">
        <v>65</v>
      </c>
      <c r="E113" s="142" t="s">
        <v>57</v>
      </c>
      <c r="F113" s="127" t="s">
        <v>341</v>
      </c>
      <c r="G113" s="128" t="s">
        <v>124</v>
      </c>
      <c r="H113" s="245"/>
      <c r="I113" s="291"/>
    </row>
    <row r="114" spans="1:9" s="145" customFormat="1" ht="15.75">
      <c r="A114" s="6"/>
      <c r="B114" s="125" t="s">
        <v>333</v>
      </c>
      <c r="C114" s="127" t="s">
        <v>187</v>
      </c>
      <c r="D114" s="142" t="s">
        <v>65</v>
      </c>
      <c r="E114" s="142" t="s">
        <v>57</v>
      </c>
      <c r="F114" s="127" t="s">
        <v>334</v>
      </c>
      <c r="G114" s="128"/>
      <c r="H114" s="245">
        <f>H115</f>
        <v>42.3</v>
      </c>
      <c r="I114" s="290">
        <f>I115</f>
        <v>42.3</v>
      </c>
    </row>
    <row r="115" spans="1:9" s="145" customFormat="1" ht="15.75">
      <c r="A115" s="6"/>
      <c r="B115" s="125" t="s">
        <v>409</v>
      </c>
      <c r="C115" s="127" t="s">
        <v>187</v>
      </c>
      <c r="D115" s="142" t="s">
        <v>65</v>
      </c>
      <c r="E115" s="142" t="s">
        <v>57</v>
      </c>
      <c r="F115" s="127" t="s">
        <v>334</v>
      </c>
      <c r="G115" s="128" t="s">
        <v>124</v>
      </c>
      <c r="H115" s="245">
        <v>42.3</v>
      </c>
      <c r="I115" s="290">
        <v>42.3</v>
      </c>
    </row>
    <row r="116" spans="1:9" s="145" customFormat="1" ht="25.5" hidden="1">
      <c r="A116" s="6"/>
      <c r="B116" s="148" t="s">
        <v>352</v>
      </c>
      <c r="C116" s="141">
        <v>991</v>
      </c>
      <c r="D116" s="49" t="s">
        <v>65</v>
      </c>
      <c r="E116" s="49" t="s">
        <v>57</v>
      </c>
      <c r="F116" s="143" t="s">
        <v>353</v>
      </c>
      <c r="G116" s="144"/>
      <c r="H116" s="244">
        <f>H117</f>
        <v>0</v>
      </c>
      <c r="I116" s="290">
        <f>I117+I129</f>
        <v>0</v>
      </c>
    </row>
    <row r="117" spans="1:9" s="145" customFormat="1" ht="38.25" hidden="1">
      <c r="A117" s="6"/>
      <c r="B117" s="64" t="s">
        <v>181</v>
      </c>
      <c r="C117" s="141">
        <v>991</v>
      </c>
      <c r="D117" s="49" t="s">
        <v>65</v>
      </c>
      <c r="E117" s="49" t="s">
        <v>57</v>
      </c>
      <c r="F117" s="143" t="s">
        <v>353</v>
      </c>
      <c r="G117" s="144">
        <v>244</v>
      </c>
      <c r="H117" s="244"/>
      <c r="I117" s="290"/>
    </row>
    <row r="118" spans="2:9" ht="15.75">
      <c r="B118" s="63" t="s">
        <v>44</v>
      </c>
      <c r="C118" s="44">
        <v>991</v>
      </c>
      <c r="D118" s="49" t="s">
        <v>65</v>
      </c>
      <c r="E118" s="49" t="s">
        <v>62</v>
      </c>
      <c r="F118" s="54"/>
      <c r="G118" s="58"/>
      <c r="H118" s="168">
        <f>H121</f>
        <v>0.1</v>
      </c>
      <c r="I118" s="247">
        <f>I121</f>
        <v>0.1</v>
      </c>
    </row>
    <row r="119" spans="2:9" ht="29.25" customHeight="1" hidden="1">
      <c r="B119" s="64" t="s">
        <v>354</v>
      </c>
      <c r="C119" s="44">
        <v>988</v>
      </c>
      <c r="D119" s="49" t="s">
        <v>65</v>
      </c>
      <c r="E119" s="49" t="s">
        <v>62</v>
      </c>
      <c r="F119" s="143" t="s">
        <v>355</v>
      </c>
      <c r="G119" s="58"/>
      <c r="H119" s="167">
        <f>H120</f>
        <v>0</v>
      </c>
      <c r="I119" s="247"/>
    </row>
    <row r="120" spans="2:9" ht="34.5" customHeight="1" hidden="1">
      <c r="B120" s="64" t="s">
        <v>351</v>
      </c>
      <c r="C120" s="44">
        <v>989</v>
      </c>
      <c r="D120" s="49" t="s">
        <v>65</v>
      </c>
      <c r="E120" s="49" t="s">
        <v>62</v>
      </c>
      <c r="F120" s="143" t="s">
        <v>355</v>
      </c>
      <c r="G120" s="58" t="s">
        <v>124</v>
      </c>
      <c r="H120" s="167">
        <v>0</v>
      </c>
      <c r="I120" s="247"/>
    </row>
    <row r="121" spans="2:9" ht="34.5" customHeight="1">
      <c r="B121" s="64" t="s">
        <v>315</v>
      </c>
      <c r="C121" s="40" t="s">
        <v>187</v>
      </c>
      <c r="D121" s="49" t="s">
        <v>65</v>
      </c>
      <c r="E121" s="49" t="s">
        <v>62</v>
      </c>
      <c r="F121" s="54" t="s">
        <v>316</v>
      </c>
      <c r="G121" s="58"/>
      <c r="H121" s="167">
        <f>H122</f>
        <v>0.1</v>
      </c>
      <c r="I121" s="173">
        <f>I122</f>
        <v>0.1</v>
      </c>
    </row>
    <row r="122" spans="2:9" ht="18" customHeight="1">
      <c r="B122" s="64" t="s">
        <v>317</v>
      </c>
      <c r="C122" s="40" t="s">
        <v>187</v>
      </c>
      <c r="D122" s="49" t="s">
        <v>65</v>
      </c>
      <c r="E122" s="49" t="s">
        <v>62</v>
      </c>
      <c r="F122" s="54" t="s">
        <v>318</v>
      </c>
      <c r="G122" s="58"/>
      <c r="H122" s="292">
        <f>H123+H125+H131+H129+H133</f>
        <v>0.1</v>
      </c>
      <c r="I122" s="173">
        <f>I123+I125+I131+I133</f>
        <v>0.1</v>
      </c>
    </row>
    <row r="123" spans="2:9" ht="52.5" customHeight="1" hidden="1">
      <c r="B123" s="149" t="s">
        <v>340</v>
      </c>
      <c r="C123" s="127" t="s">
        <v>187</v>
      </c>
      <c r="D123" s="49" t="s">
        <v>65</v>
      </c>
      <c r="E123" s="49" t="s">
        <v>62</v>
      </c>
      <c r="F123" s="127" t="s">
        <v>341</v>
      </c>
      <c r="G123" s="128"/>
      <c r="H123" s="292">
        <f>H124</f>
        <v>0</v>
      </c>
      <c r="I123" s="173"/>
    </row>
    <row r="124" spans="2:9" ht="18" customHeight="1" hidden="1">
      <c r="B124" s="64" t="s">
        <v>181</v>
      </c>
      <c r="C124" s="127" t="s">
        <v>187</v>
      </c>
      <c r="D124" s="49" t="s">
        <v>65</v>
      </c>
      <c r="E124" s="49" t="s">
        <v>62</v>
      </c>
      <c r="F124" s="127" t="s">
        <v>341</v>
      </c>
      <c r="G124" s="128" t="s">
        <v>124</v>
      </c>
      <c r="H124" s="292"/>
      <c r="I124" s="173"/>
    </row>
    <row r="125" spans="2:9" ht="23.25" customHeight="1" hidden="1">
      <c r="B125" s="125" t="s">
        <v>333</v>
      </c>
      <c r="C125" s="44">
        <v>990</v>
      </c>
      <c r="D125" s="49" t="s">
        <v>65</v>
      </c>
      <c r="E125" s="49" t="s">
        <v>62</v>
      </c>
      <c r="F125" s="143" t="s">
        <v>334</v>
      </c>
      <c r="G125" s="58"/>
      <c r="H125" s="292">
        <f>H126</f>
        <v>0</v>
      </c>
      <c r="I125" s="173"/>
    </row>
    <row r="126" spans="2:9" ht="38.25" hidden="1">
      <c r="B126" s="64" t="s">
        <v>181</v>
      </c>
      <c r="C126" s="44">
        <v>991</v>
      </c>
      <c r="D126" s="49" t="s">
        <v>65</v>
      </c>
      <c r="E126" s="49" t="s">
        <v>62</v>
      </c>
      <c r="F126" s="143" t="s">
        <v>334</v>
      </c>
      <c r="G126" s="58" t="s">
        <v>124</v>
      </c>
      <c r="H126" s="292"/>
      <c r="I126" s="173"/>
    </row>
    <row r="127" spans="2:9" ht="25.5" hidden="1">
      <c r="B127" s="64" t="s">
        <v>356</v>
      </c>
      <c r="C127" s="44">
        <v>992</v>
      </c>
      <c r="D127" s="49" t="s">
        <v>65</v>
      </c>
      <c r="E127" s="49" t="s">
        <v>62</v>
      </c>
      <c r="F127" s="143" t="s">
        <v>357</v>
      </c>
      <c r="G127" s="58"/>
      <c r="H127" s="292">
        <f>H128</f>
        <v>0</v>
      </c>
      <c r="I127" s="173"/>
    </row>
    <row r="128" spans="2:9" ht="38.25" hidden="1">
      <c r="B128" s="64" t="s">
        <v>351</v>
      </c>
      <c r="C128" s="44">
        <v>993</v>
      </c>
      <c r="D128" s="49" t="s">
        <v>65</v>
      </c>
      <c r="E128" s="49" t="s">
        <v>62</v>
      </c>
      <c r="F128" s="143" t="s">
        <v>357</v>
      </c>
      <c r="G128" s="58" t="s">
        <v>124</v>
      </c>
      <c r="H128" s="292">
        <v>0</v>
      </c>
      <c r="I128" s="173"/>
    </row>
    <row r="129" spans="1:9" ht="15" customHeight="1" hidden="1">
      <c r="A129" s="18"/>
      <c r="B129" s="64" t="s">
        <v>333</v>
      </c>
      <c r="C129" s="44">
        <v>991</v>
      </c>
      <c r="D129" s="49" t="s">
        <v>65</v>
      </c>
      <c r="E129" s="49" t="s">
        <v>62</v>
      </c>
      <c r="F129" s="143" t="s">
        <v>334</v>
      </c>
      <c r="G129" s="58"/>
      <c r="H129" s="187">
        <f>H130</f>
        <v>0</v>
      </c>
      <c r="I129" s="293">
        <f>I130</f>
        <v>0</v>
      </c>
    </row>
    <row r="130" spans="1:9" ht="25.5" customHeight="1" hidden="1">
      <c r="A130" s="18"/>
      <c r="B130" s="64" t="s">
        <v>409</v>
      </c>
      <c r="C130" s="44">
        <v>991</v>
      </c>
      <c r="D130" s="49" t="s">
        <v>65</v>
      </c>
      <c r="E130" s="49" t="s">
        <v>62</v>
      </c>
      <c r="F130" s="143" t="s">
        <v>334</v>
      </c>
      <c r="G130" s="58" t="s">
        <v>124</v>
      </c>
      <c r="H130" s="187"/>
      <c r="I130" s="294"/>
    </row>
    <row r="131" spans="2:9" ht="15.75" hidden="1">
      <c r="B131" s="64" t="s">
        <v>333</v>
      </c>
      <c r="C131" s="44">
        <v>991</v>
      </c>
      <c r="D131" s="49" t="s">
        <v>65</v>
      </c>
      <c r="E131" s="49" t="s">
        <v>62</v>
      </c>
      <c r="F131" s="54" t="s">
        <v>334</v>
      </c>
      <c r="G131" s="58"/>
      <c r="H131" s="295">
        <f>H132</f>
        <v>0</v>
      </c>
      <c r="I131" s="173">
        <f>I132</f>
        <v>0</v>
      </c>
    </row>
    <row r="132" spans="2:9" ht="15.75" hidden="1">
      <c r="B132" s="64" t="s">
        <v>409</v>
      </c>
      <c r="C132" s="44">
        <v>991</v>
      </c>
      <c r="D132" s="49" t="s">
        <v>65</v>
      </c>
      <c r="E132" s="49" t="s">
        <v>62</v>
      </c>
      <c r="F132" s="54" t="s">
        <v>334</v>
      </c>
      <c r="G132" s="58" t="s">
        <v>124</v>
      </c>
      <c r="H132" s="292">
        <v>0</v>
      </c>
      <c r="I132" s="173">
        <v>0</v>
      </c>
    </row>
    <row r="133" spans="2:9" ht="34.5" customHeight="1">
      <c r="B133" s="64" t="s">
        <v>459</v>
      </c>
      <c r="C133" s="44">
        <v>991</v>
      </c>
      <c r="D133" s="49" t="s">
        <v>65</v>
      </c>
      <c r="E133" s="49" t="s">
        <v>62</v>
      </c>
      <c r="F133" s="54" t="s">
        <v>450</v>
      </c>
      <c r="G133" s="58"/>
      <c r="H133" s="167">
        <f>H134</f>
        <v>0.1</v>
      </c>
      <c r="I133" s="173">
        <f>I134</f>
        <v>0.1</v>
      </c>
    </row>
    <row r="134" spans="2:9" ht="15.75">
      <c r="B134" s="64" t="s">
        <v>409</v>
      </c>
      <c r="C134" s="44">
        <v>991</v>
      </c>
      <c r="D134" s="49" t="s">
        <v>65</v>
      </c>
      <c r="E134" s="49" t="s">
        <v>62</v>
      </c>
      <c r="F134" s="54" t="s">
        <v>450</v>
      </c>
      <c r="G134" s="58" t="s">
        <v>131</v>
      </c>
      <c r="H134" s="167">
        <v>0.1</v>
      </c>
      <c r="I134" s="173">
        <v>0.1</v>
      </c>
    </row>
    <row r="135" spans="2:9" s="210" customFormat="1" ht="15.75">
      <c r="B135" s="205" t="s">
        <v>72</v>
      </c>
      <c r="C135" s="220">
        <v>991</v>
      </c>
      <c r="D135" s="221" t="s">
        <v>66</v>
      </c>
      <c r="E135" s="216"/>
      <c r="F135" s="219"/>
      <c r="G135" s="218"/>
      <c r="H135" s="250">
        <f>H136+H163</f>
        <v>542.60809</v>
      </c>
      <c r="I135" s="288">
        <f>I136+I163</f>
        <v>542.60809</v>
      </c>
    </row>
    <row r="136" spans="2:9" ht="15.75">
      <c r="B136" s="63" t="s">
        <v>45</v>
      </c>
      <c r="C136" s="44">
        <v>991</v>
      </c>
      <c r="D136" s="49" t="s">
        <v>66</v>
      </c>
      <c r="E136" s="49" t="s">
        <v>55</v>
      </c>
      <c r="F136" s="54"/>
      <c r="G136" s="58"/>
      <c r="H136" s="167">
        <f>H137</f>
        <v>437.31827</v>
      </c>
      <c r="I136" s="247">
        <f>I137</f>
        <v>437.31827</v>
      </c>
    </row>
    <row r="137" spans="2:9" ht="25.5">
      <c r="B137" s="64" t="s">
        <v>315</v>
      </c>
      <c r="C137" s="40" t="s">
        <v>187</v>
      </c>
      <c r="D137" s="49" t="s">
        <v>66</v>
      </c>
      <c r="E137" s="49" t="s">
        <v>55</v>
      </c>
      <c r="F137" s="54" t="s">
        <v>316</v>
      </c>
      <c r="G137" s="58"/>
      <c r="H137" s="167">
        <f>H138</f>
        <v>437.31827</v>
      </c>
      <c r="I137" s="247">
        <f>I138</f>
        <v>437.31827</v>
      </c>
    </row>
    <row r="138" spans="2:9" ht="15.75">
      <c r="B138" s="64" t="s">
        <v>317</v>
      </c>
      <c r="C138" s="40" t="s">
        <v>187</v>
      </c>
      <c r="D138" s="49" t="s">
        <v>66</v>
      </c>
      <c r="E138" s="49" t="s">
        <v>55</v>
      </c>
      <c r="F138" s="54" t="s">
        <v>318</v>
      </c>
      <c r="G138" s="58"/>
      <c r="H138" s="167">
        <f>H139+H143+H159</f>
        <v>437.31827</v>
      </c>
      <c r="I138" s="247">
        <f>I139+I143+I159</f>
        <v>437.31827</v>
      </c>
    </row>
    <row r="139" spans="2:9" ht="20.25" customHeight="1">
      <c r="B139" s="64" t="s">
        <v>335</v>
      </c>
      <c r="C139" s="54" t="s">
        <v>187</v>
      </c>
      <c r="D139" s="49" t="s">
        <v>66</v>
      </c>
      <c r="E139" s="49" t="s">
        <v>55</v>
      </c>
      <c r="F139" s="54" t="s">
        <v>336</v>
      </c>
      <c r="G139" s="54"/>
      <c r="H139" s="167">
        <f>H140+H141+H142</f>
        <v>44.81827</v>
      </c>
      <c r="I139" s="247">
        <f>I140+I141+I142</f>
        <v>44.81827</v>
      </c>
    </row>
    <row r="140" spans="2:9" ht="24.75" customHeight="1" hidden="1">
      <c r="B140" s="64" t="s">
        <v>337</v>
      </c>
      <c r="C140" s="54" t="s">
        <v>187</v>
      </c>
      <c r="D140" s="49" t="s">
        <v>66</v>
      </c>
      <c r="E140" s="49" t="s">
        <v>55</v>
      </c>
      <c r="F140" s="54" t="s">
        <v>336</v>
      </c>
      <c r="G140" s="54" t="s">
        <v>159</v>
      </c>
      <c r="H140" s="167"/>
      <c r="I140" s="247"/>
    </row>
    <row r="141" spans="2:9" ht="38.25" customHeight="1" hidden="1">
      <c r="B141" s="64" t="s">
        <v>338</v>
      </c>
      <c r="C141" s="54" t="s">
        <v>187</v>
      </c>
      <c r="D141" s="49" t="s">
        <v>66</v>
      </c>
      <c r="E141" s="49" t="s">
        <v>55</v>
      </c>
      <c r="F141" s="54" t="s">
        <v>336</v>
      </c>
      <c r="G141" s="54" t="s">
        <v>339</v>
      </c>
      <c r="H141" s="167"/>
      <c r="I141" s="247"/>
    </row>
    <row r="142" spans="2:9" ht="15.75">
      <c r="B142" s="64" t="s">
        <v>409</v>
      </c>
      <c r="C142" s="54" t="s">
        <v>187</v>
      </c>
      <c r="D142" s="49" t="s">
        <v>66</v>
      </c>
      <c r="E142" s="49" t="s">
        <v>55</v>
      </c>
      <c r="F142" s="54" t="s">
        <v>336</v>
      </c>
      <c r="G142" s="54" t="s">
        <v>124</v>
      </c>
      <c r="H142" s="167">
        <v>44.81827</v>
      </c>
      <c r="I142" s="167">
        <v>44.81827</v>
      </c>
    </row>
    <row r="143" spans="2:9" ht="38.25">
      <c r="B143" s="95" t="s">
        <v>259</v>
      </c>
      <c r="C143" s="44">
        <v>991</v>
      </c>
      <c r="D143" s="49" t="s">
        <v>66</v>
      </c>
      <c r="E143" s="49" t="s">
        <v>55</v>
      </c>
      <c r="F143" s="54" t="s">
        <v>358</v>
      </c>
      <c r="G143" s="58"/>
      <c r="H143" s="167">
        <f>H144</f>
        <v>392.5</v>
      </c>
      <c r="I143" s="247">
        <f>I144</f>
        <v>392.5</v>
      </c>
    </row>
    <row r="144" spans="2:9" ht="15.75">
      <c r="B144" s="64" t="s">
        <v>37</v>
      </c>
      <c r="C144" s="44">
        <v>991</v>
      </c>
      <c r="D144" s="49" t="s">
        <v>66</v>
      </c>
      <c r="E144" s="49" t="s">
        <v>55</v>
      </c>
      <c r="F144" s="54" t="s">
        <v>358</v>
      </c>
      <c r="G144" s="58" t="s">
        <v>131</v>
      </c>
      <c r="H144" s="167">
        <v>392.5</v>
      </c>
      <c r="I144" s="167">
        <v>392.5</v>
      </c>
    </row>
    <row r="145" spans="2:9" ht="33" customHeight="1" hidden="1">
      <c r="B145" s="64" t="s">
        <v>359</v>
      </c>
      <c r="C145" s="44">
        <v>991</v>
      </c>
      <c r="D145" s="49" t="s">
        <v>66</v>
      </c>
      <c r="E145" s="49" t="s">
        <v>55</v>
      </c>
      <c r="F145" s="54" t="s">
        <v>360</v>
      </c>
      <c r="G145" s="58"/>
      <c r="H145" s="167"/>
      <c r="I145" s="247"/>
    </row>
    <row r="146" spans="2:9" ht="15.75" hidden="1">
      <c r="B146" s="64" t="s">
        <v>37</v>
      </c>
      <c r="C146" s="44">
        <v>991</v>
      </c>
      <c r="D146" s="49" t="s">
        <v>66</v>
      </c>
      <c r="E146" s="49" t="s">
        <v>55</v>
      </c>
      <c r="F146" s="54" t="s">
        <v>360</v>
      </c>
      <c r="G146" s="58" t="s">
        <v>131</v>
      </c>
      <c r="H146" s="167"/>
      <c r="I146" s="247"/>
    </row>
    <row r="147" spans="2:9" ht="63.75" hidden="1">
      <c r="B147" s="64" t="s">
        <v>373</v>
      </c>
      <c r="C147" s="44">
        <v>991</v>
      </c>
      <c r="D147" s="49" t="s">
        <v>66</v>
      </c>
      <c r="E147" s="49" t="s">
        <v>55</v>
      </c>
      <c r="F147" s="54" t="s">
        <v>361</v>
      </c>
      <c r="G147" s="58"/>
      <c r="H147" s="167"/>
      <c r="I147" s="247"/>
    </row>
    <row r="148" spans="2:9" ht="15.75" hidden="1">
      <c r="B148" s="64" t="s">
        <v>37</v>
      </c>
      <c r="C148" s="44">
        <v>991</v>
      </c>
      <c r="D148" s="49" t="s">
        <v>66</v>
      </c>
      <c r="E148" s="49" t="s">
        <v>55</v>
      </c>
      <c r="F148" s="54" t="s">
        <v>361</v>
      </c>
      <c r="G148" s="58" t="s">
        <v>131</v>
      </c>
      <c r="H148" s="167"/>
      <c r="I148" s="173"/>
    </row>
    <row r="149" spans="2:9" ht="15.75" hidden="1">
      <c r="B149" s="62" t="s">
        <v>46</v>
      </c>
      <c r="C149" s="38">
        <v>991</v>
      </c>
      <c r="D149" s="52" t="s">
        <v>67</v>
      </c>
      <c r="E149" s="51"/>
      <c r="F149" s="69"/>
      <c r="G149" s="60"/>
      <c r="H149" s="246">
        <f aca="true" t="shared" si="6" ref="H149:I153">H150</f>
        <v>0</v>
      </c>
      <c r="I149" s="287">
        <f t="shared" si="6"/>
        <v>0</v>
      </c>
    </row>
    <row r="150" spans="2:9" ht="15.75" hidden="1">
      <c r="B150" s="63" t="s">
        <v>47</v>
      </c>
      <c r="C150" s="44">
        <v>991</v>
      </c>
      <c r="D150" s="49" t="s">
        <v>67</v>
      </c>
      <c r="E150" s="49" t="s">
        <v>55</v>
      </c>
      <c r="F150" s="54"/>
      <c r="G150" s="58"/>
      <c r="H150" s="167">
        <f t="shared" si="6"/>
        <v>0</v>
      </c>
      <c r="I150" s="287">
        <f t="shared" si="6"/>
        <v>0</v>
      </c>
    </row>
    <row r="151" spans="2:9" ht="25.5" hidden="1">
      <c r="B151" s="64" t="s">
        <v>315</v>
      </c>
      <c r="C151" s="40" t="s">
        <v>187</v>
      </c>
      <c r="D151" s="49" t="s">
        <v>67</v>
      </c>
      <c r="E151" s="49" t="s">
        <v>55</v>
      </c>
      <c r="F151" s="54" t="s">
        <v>316</v>
      </c>
      <c r="G151" s="58"/>
      <c r="H151" s="167">
        <f t="shared" si="6"/>
        <v>0</v>
      </c>
      <c r="I151" s="287">
        <f t="shared" si="6"/>
        <v>0</v>
      </c>
    </row>
    <row r="152" spans="2:9" ht="15.75" hidden="1">
      <c r="B152" s="64" t="s">
        <v>317</v>
      </c>
      <c r="C152" s="40" t="s">
        <v>187</v>
      </c>
      <c r="D152" s="49" t="s">
        <v>67</v>
      </c>
      <c r="E152" s="49" t="s">
        <v>55</v>
      </c>
      <c r="F152" s="54" t="s">
        <v>318</v>
      </c>
      <c r="G152" s="58"/>
      <c r="H152" s="167">
        <f t="shared" si="6"/>
        <v>0</v>
      </c>
      <c r="I152" s="287">
        <f t="shared" si="6"/>
        <v>0</v>
      </c>
    </row>
    <row r="153" spans="2:9" ht="15.75" hidden="1">
      <c r="B153" s="70" t="s">
        <v>362</v>
      </c>
      <c r="C153" s="44">
        <v>991</v>
      </c>
      <c r="D153" s="49" t="s">
        <v>67</v>
      </c>
      <c r="E153" s="49" t="s">
        <v>55</v>
      </c>
      <c r="F153" s="54" t="s">
        <v>363</v>
      </c>
      <c r="G153" s="58"/>
      <c r="H153" s="167">
        <f t="shared" si="6"/>
        <v>0</v>
      </c>
      <c r="I153" s="287">
        <f t="shared" si="6"/>
        <v>0</v>
      </c>
    </row>
    <row r="154" spans="2:9" ht="19.5" customHeight="1" hidden="1">
      <c r="B154" s="64" t="s">
        <v>364</v>
      </c>
      <c r="C154" s="44">
        <v>990</v>
      </c>
      <c r="D154" s="49" t="s">
        <v>67</v>
      </c>
      <c r="E154" s="49" t="s">
        <v>55</v>
      </c>
      <c r="F154" s="54" t="s">
        <v>363</v>
      </c>
      <c r="G154" s="58" t="s">
        <v>365</v>
      </c>
      <c r="H154" s="167"/>
      <c r="I154" s="287"/>
    </row>
    <row r="155" spans="2:9" ht="15.75" hidden="1">
      <c r="B155" s="62" t="s">
        <v>48</v>
      </c>
      <c r="C155" s="38">
        <v>991</v>
      </c>
      <c r="D155" s="52" t="s">
        <v>68</v>
      </c>
      <c r="E155" s="51"/>
      <c r="F155" s="69"/>
      <c r="G155" s="60"/>
      <c r="H155" s="246">
        <f aca="true" t="shared" si="7" ref="H155:I157">H156</f>
        <v>0</v>
      </c>
      <c r="I155" s="287">
        <f t="shared" si="7"/>
        <v>0</v>
      </c>
    </row>
    <row r="156" spans="2:9" ht="15.75" hidden="1">
      <c r="B156" s="63" t="s">
        <v>250</v>
      </c>
      <c r="C156" s="44">
        <v>991</v>
      </c>
      <c r="D156" s="49" t="s">
        <v>68</v>
      </c>
      <c r="E156" s="49" t="s">
        <v>57</v>
      </c>
      <c r="F156" s="54"/>
      <c r="G156" s="58"/>
      <c r="H156" s="168">
        <f t="shared" si="7"/>
        <v>0</v>
      </c>
      <c r="I156" s="287">
        <f t="shared" si="7"/>
        <v>0</v>
      </c>
    </row>
    <row r="157" spans="2:9" ht="54" customHeight="1" hidden="1">
      <c r="B157" s="150" t="s">
        <v>340</v>
      </c>
      <c r="C157" s="127" t="s">
        <v>187</v>
      </c>
      <c r="D157" s="49" t="s">
        <v>68</v>
      </c>
      <c r="E157" s="49" t="s">
        <v>57</v>
      </c>
      <c r="F157" s="127" t="s">
        <v>341</v>
      </c>
      <c r="G157" s="128"/>
      <c r="H157" s="167">
        <f t="shared" si="7"/>
        <v>0</v>
      </c>
      <c r="I157" s="287">
        <f t="shared" si="7"/>
        <v>0</v>
      </c>
    </row>
    <row r="158" spans="2:9" ht="22.5" customHeight="1" hidden="1">
      <c r="B158" s="64" t="s">
        <v>181</v>
      </c>
      <c r="C158" s="127" t="s">
        <v>187</v>
      </c>
      <c r="D158" s="49" t="s">
        <v>68</v>
      </c>
      <c r="E158" s="49" t="s">
        <v>57</v>
      </c>
      <c r="F158" s="127" t="s">
        <v>341</v>
      </c>
      <c r="G158" s="128" t="s">
        <v>124</v>
      </c>
      <c r="H158" s="167"/>
      <c r="I158" s="287"/>
    </row>
    <row r="159" spans="2:9" ht="20.25" customHeight="1" hidden="1">
      <c r="B159" s="64" t="s">
        <v>335</v>
      </c>
      <c r="C159" s="54" t="s">
        <v>187</v>
      </c>
      <c r="D159" s="49" t="s">
        <v>66</v>
      </c>
      <c r="E159" s="49" t="s">
        <v>55</v>
      </c>
      <c r="F159" s="54" t="s">
        <v>336</v>
      </c>
      <c r="G159" s="54"/>
      <c r="H159" s="167">
        <f>H160+H161+H162</f>
        <v>0</v>
      </c>
      <c r="I159" s="247">
        <f>I160+I161+I162</f>
        <v>0</v>
      </c>
    </row>
    <row r="160" spans="2:9" ht="24.75" customHeight="1" hidden="1">
      <c r="B160" s="64" t="s">
        <v>337</v>
      </c>
      <c r="C160" s="54" t="s">
        <v>187</v>
      </c>
      <c r="D160" s="49" t="s">
        <v>66</v>
      </c>
      <c r="E160" s="49" t="s">
        <v>55</v>
      </c>
      <c r="F160" s="54" t="s">
        <v>336</v>
      </c>
      <c r="G160" s="54" t="s">
        <v>159</v>
      </c>
      <c r="H160" s="167"/>
      <c r="I160" s="247"/>
    </row>
    <row r="161" spans="2:9" ht="38.25" customHeight="1" hidden="1">
      <c r="B161" s="64" t="s">
        <v>338</v>
      </c>
      <c r="C161" s="54" t="s">
        <v>187</v>
      </c>
      <c r="D161" s="49" t="s">
        <v>66</v>
      </c>
      <c r="E161" s="49" t="s">
        <v>55</v>
      </c>
      <c r="F161" s="54" t="s">
        <v>336</v>
      </c>
      <c r="G161" s="54" t="s">
        <v>339</v>
      </c>
      <c r="H161" s="167"/>
      <c r="I161" s="247"/>
    </row>
    <row r="162" spans="2:9" ht="38.25" hidden="1">
      <c r="B162" s="64" t="s">
        <v>181</v>
      </c>
      <c r="C162" s="54" t="s">
        <v>187</v>
      </c>
      <c r="D162" s="49" t="s">
        <v>66</v>
      </c>
      <c r="E162" s="49" t="s">
        <v>55</v>
      </c>
      <c r="F162" s="54" t="s">
        <v>336</v>
      </c>
      <c r="G162" s="54" t="s">
        <v>124</v>
      </c>
      <c r="H162" s="167"/>
      <c r="I162" s="247"/>
    </row>
    <row r="163" spans="2:9" s="8" customFormat="1" ht="26.25" customHeight="1">
      <c r="B163" s="63" t="s">
        <v>113</v>
      </c>
      <c r="C163" s="138">
        <v>991</v>
      </c>
      <c r="D163" s="48" t="s">
        <v>66</v>
      </c>
      <c r="E163" s="48" t="s">
        <v>58</v>
      </c>
      <c r="F163" s="68"/>
      <c r="G163" s="181"/>
      <c r="H163" s="168">
        <f aca="true" t="shared" si="8" ref="H163:I165">H164</f>
        <v>105.28982</v>
      </c>
      <c r="I163" s="284">
        <f t="shared" si="8"/>
        <v>105.28982</v>
      </c>
    </row>
    <row r="164" spans="2:9" ht="25.5">
      <c r="B164" s="64" t="s">
        <v>315</v>
      </c>
      <c r="C164" s="40" t="s">
        <v>187</v>
      </c>
      <c r="D164" s="49" t="s">
        <v>66</v>
      </c>
      <c r="E164" s="49" t="s">
        <v>58</v>
      </c>
      <c r="F164" s="54" t="s">
        <v>316</v>
      </c>
      <c r="G164" s="58"/>
      <c r="H164" s="167">
        <f t="shared" si="8"/>
        <v>105.28982</v>
      </c>
      <c r="I164" s="247">
        <f t="shared" si="8"/>
        <v>105.28982</v>
      </c>
    </row>
    <row r="165" spans="2:9" ht="15.75">
      <c r="B165" s="64" t="s">
        <v>317</v>
      </c>
      <c r="C165" s="40" t="s">
        <v>187</v>
      </c>
      <c r="D165" s="49" t="s">
        <v>66</v>
      </c>
      <c r="E165" s="49" t="s">
        <v>58</v>
      </c>
      <c r="F165" s="54" t="s">
        <v>318</v>
      </c>
      <c r="G165" s="58"/>
      <c r="H165" s="167">
        <f t="shared" si="8"/>
        <v>105.28982</v>
      </c>
      <c r="I165" s="247">
        <f t="shared" si="8"/>
        <v>105.28982</v>
      </c>
    </row>
    <row r="166" spans="2:9" ht="20.25" customHeight="1">
      <c r="B166" s="64" t="s">
        <v>335</v>
      </c>
      <c r="C166" s="54" t="s">
        <v>187</v>
      </c>
      <c r="D166" s="49" t="s">
        <v>66</v>
      </c>
      <c r="E166" s="49" t="s">
        <v>58</v>
      </c>
      <c r="F166" s="54" t="s">
        <v>336</v>
      </c>
      <c r="G166" s="54"/>
      <c r="H166" s="167">
        <f>H167+H168+H169</f>
        <v>105.28982</v>
      </c>
      <c r="I166" s="247">
        <f>I167+I168+I169</f>
        <v>105.28982</v>
      </c>
    </row>
    <row r="167" spans="2:9" ht="24.75" customHeight="1" hidden="1">
      <c r="B167" s="64" t="s">
        <v>337</v>
      </c>
      <c r="C167" s="54" t="s">
        <v>187</v>
      </c>
      <c r="D167" s="49" t="s">
        <v>66</v>
      </c>
      <c r="E167" s="49" t="s">
        <v>58</v>
      </c>
      <c r="F167" s="54" t="s">
        <v>336</v>
      </c>
      <c r="G167" s="54" t="s">
        <v>159</v>
      </c>
      <c r="H167" s="167"/>
      <c r="I167" s="247"/>
    </row>
    <row r="168" spans="2:9" ht="38.25" customHeight="1" hidden="1">
      <c r="B168" s="64" t="s">
        <v>338</v>
      </c>
      <c r="C168" s="54" t="s">
        <v>187</v>
      </c>
      <c r="D168" s="49" t="s">
        <v>66</v>
      </c>
      <c r="E168" s="49" t="s">
        <v>58</v>
      </c>
      <c r="F168" s="54" t="s">
        <v>336</v>
      </c>
      <c r="G168" s="54" t="s">
        <v>339</v>
      </c>
      <c r="H168" s="167"/>
      <c r="I168" s="247"/>
    </row>
    <row r="169" spans="2:9" ht="17.25" customHeight="1">
      <c r="B169" s="64" t="s">
        <v>319</v>
      </c>
      <c r="C169" s="54" t="s">
        <v>187</v>
      </c>
      <c r="D169" s="49" t="s">
        <v>66</v>
      </c>
      <c r="E169" s="49" t="s">
        <v>58</v>
      </c>
      <c r="F169" s="54" t="s">
        <v>336</v>
      </c>
      <c r="G169" s="54"/>
      <c r="H169" s="235">
        <f>H170+H171</f>
        <v>105.28982</v>
      </c>
      <c r="I169" s="247">
        <f>I170+I171</f>
        <v>105.28982</v>
      </c>
    </row>
    <row r="170" spans="2:9" ht="14.25" customHeight="1">
      <c r="B170" s="64" t="s">
        <v>401</v>
      </c>
      <c r="C170" s="54" t="s">
        <v>187</v>
      </c>
      <c r="D170" s="49" t="s">
        <v>66</v>
      </c>
      <c r="E170" s="49" t="s">
        <v>58</v>
      </c>
      <c r="F170" s="54" t="s">
        <v>336</v>
      </c>
      <c r="G170" s="54" t="s">
        <v>159</v>
      </c>
      <c r="H170" s="235">
        <v>80.86776</v>
      </c>
      <c r="I170" s="235">
        <v>80.86776</v>
      </c>
    </row>
    <row r="171" spans="2:9" ht="38.25" customHeight="1">
      <c r="B171" s="64" t="s">
        <v>338</v>
      </c>
      <c r="C171" s="54" t="s">
        <v>187</v>
      </c>
      <c r="D171" s="49" t="s">
        <v>66</v>
      </c>
      <c r="E171" s="49" t="s">
        <v>58</v>
      </c>
      <c r="F171" s="54" t="s">
        <v>336</v>
      </c>
      <c r="G171" s="54" t="s">
        <v>339</v>
      </c>
      <c r="H171" s="235">
        <v>24.42206</v>
      </c>
      <c r="I171" s="235">
        <v>24.42206</v>
      </c>
    </row>
    <row r="172" spans="1:9" s="210" customFormat="1" ht="12.75" hidden="1">
      <c r="A172" s="222"/>
      <c r="B172" s="217" t="s">
        <v>47</v>
      </c>
      <c r="C172" s="217">
        <v>991</v>
      </c>
      <c r="D172" s="217" t="s">
        <v>67</v>
      </c>
      <c r="E172" s="217" t="s">
        <v>55</v>
      </c>
      <c r="F172" s="217"/>
      <c r="G172" s="217"/>
      <c r="H172" s="296">
        <f aca="true" t="shared" si="9" ref="H172:I175">H173</f>
        <v>0</v>
      </c>
      <c r="I172" s="297">
        <f t="shared" si="9"/>
        <v>0</v>
      </c>
    </row>
    <row r="173" spans="1:9" ht="25.5" hidden="1">
      <c r="A173" s="193"/>
      <c r="B173" s="64" t="s">
        <v>315</v>
      </c>
      <c r="C173" s="40" t="s">
        <v>187</v>
      </c>
      <c r="D173" s="49" t="s">
        <v>67</v>
      </c>
      <c r="E173" s="49" t="s">
        <v>55</v>
      </c>
      <c r="F173" s="54" t="s">
        <v>316</v>
      </c>
      <c r="G173" s="58"/>
      <c r="H173" s="194">
        <f t="shared" si="9"/>
        <v>0</v>
      </c>
      <c r="I173" s="247">
        <f t="shared" si="9"/>
        <v>0</v>
      </c>
    </row>
    <row r="174" spans="1:9" ht="15.75" hidden="1">
      <c r="A174" s="193"/>
      <c r="B174" s="64" t="s">
        <v>317</v>
      </c>
      <c r="C174" s="40" t="s">
        <v>187</v>
      </c>
      <c r="D174" s="49" t="s">
        <v>67</v>
      </c>
      <c r="E174" s="49" t="s">
        <v>55</v>
      </c>
      <c r="F174" s="54" t="s">
        <v>318</v>
      </c>
      <c r="G174" s="58"/>
      <c r="H174" s="194">
        <f t="shared" si="9"/>
        <v>0</v>
      </c>
      <c r="I174" s="247">
        <f t="shared" si="9"/>
        <v>0</v>
      </c>
    </row>
    <row r="175" spans="1:9" ht="15.75" hidden="1">
      <c r="A175" s="193"/>
      <c r="B175" s="70" t="s">
        <v>362</v>
      </c>
      <c r="C175" s="44">
        <v>991</v>
      </c>
      <c r="D175" s="49" t="s">
        <v>67</v>
      </c>
      <c r="E175" s="49" t="s">
        <v>55</v>
      </c>
      <c r="F175" s="54" t="s">
        <v>363</v>
      </c>
      <c r="G175" s="58"/>
      <c r="H175" s="194">
        <f t="shared" si="9"/>
        <v>0</v>
      </c>
      <c r="I175" s="247">
        <f t="shared" si="9"/>
        <v>0</v>
      </c>
    </row>
    <row r="176" spans="1:9" ht="41.25" customHeight="1" hidden="1">
      <c r="A176" s="193"/>
      <c r="B176" s="64" t="s">
        <v>410</v>
      </c>
      <c r="C176" s="44">
        <v>990</v>
      </c>
      <c r="D176" s="49" t="s">
        <v>67</v>
      </c>
      <c r="E176" s="49" t="s">
        <v>55</v>
      </c>
      <c r="F176" s="54" t="s">
        <v>363</v>
      </c>
      <c r="G176" s="58" t="s">
        <v>411</v>
      </c>
      <c r="H176" s="224"/>
      <c r="I176" s="247"/>
    </row>
    <row r="177" spans="1:9" ht="15.75">
      <c r="A177" s="328" t="s">
        <v>160</v>
      </c>
      <c r="B177" s="329"/>
      <c r="C177" s="44"/>
      <c r="D177" s="49"/>
      <c r="E177" s="49"/>
      <c r="F177" s="54"/>
      <c r="G177" s="18"/>
      <c r="H177" s="283">
        <v>60.84</v>
      </c>
      <c r="I177" s="283">
        <v>121.965</v>
      </c>
    </row>
    <row r="178" spans="1:9" ht="12.75">
      <c r="A178" s="323" t="s">
        <v>69</v>
      </c>
      <c r="B178" s="324"/>
      <c r="C178" s="18"/>
      <c r="D178" s="18"/>
      <c r="E178" s="18"/>
      <c r="F178" s="18"/>
      <c r="G178" s="18"/>
      <c r="H178" s="173">
        <f>H13+H177</f>
        <v>2433.6000000000004</v>
      </c>
      <c r="I178" s="173">
        <f>I13+I177</f>
        <v>2439.3</v>
      </c>
    </row>
  </sheetData>
  <sheetProtection/>
  <mergeCells count="12">
    <mergeCell ref="E11:E12"/>
    <mergeCell ref="F11:F12"/>
    <mergeCell ref="A177:B177"/>
    <mergeCell ref="A178:B178"/>
    <mergeCell ref="A8:H9"/>
    <mergeCell ref="A13:A109"/>
    <mergeCell ref="G11:G12"/>
    <mergeCell ref="A11:A12"/>
    <mergeCell ref="H11:I11"/>
    <mergeCell ref="B11:B12"/>
    <mergeCell ref="C11:C12"/>
    <mergeCell ref="D11:D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  <headerFooter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5" zoomScaleSheetLayoutView="115" workbookViewId="0" topLeftCell="A1">
      <selection activeCell="C16" sqref="A1:C16"/>
    </sheetView>
  </sheetViews>
  <sheetFormatPr defaultColWidth="9.00390625" defaultRowHeight="12.75"/>
  <cols>
    <col min="1" max="1" width="28.375" style="6" customWidth="1"/>
    <col min="2" max="2" width="50.125" style="6" customWidth="1"/>
    <col min="3" max="3" width="12.625" style="6" bestFit="1" customWidth="1"/>
    <col min="4" max="16384" width="9.125" style="6" customWidth="1"/>
  </cols>
  <sheetData>
    <row r="1" ht="12.75" customHeight="1">
      <c r="C1" s="1" t="s">
        <v>258</v>
      </c>
    </row>
    <row r="2" ht="15">
      <c r="C2" s="1" t="s">
        <v>385</v>
      </c>
    </row>
    <row r="3" ht="12.75" customHeight="1">
      <c r="C3" s="1" t="s">
        <v>196</v>
      </c>
    </row>
    <row r="4" spans="1:3" ht="15">
      <c r="A4" s="9"/>
      <c r="C4" s="1" t="s">
        <v>189</v>
      </c>
    </row>
    <row r="5" spans="1:3" ht="12.75" customHeight="1">
      <c r="A5" s="11"/>
      <c r="C5" s="1" t="s">
        <v>437</v>
      </c>
    </row>
    <row r="6" spans="1:3" ht="15">
      <c r="A6" s="12"/>
      <c r="C6" s="1" t="s">
        <v>438</v>
      </c>
    </row>
    <row r="7" ht="12.75">
      <c r="A7" s="12"/>
    </row>
    <row r="8" spans="1:3" ht="12.75" customHeight="1">
      <c r="A8" s="305" t="s">
        <v>455</v>
      </c>
      <c r="B8" s="305"/>
      <c r="C8" s="305"/>
    </row>
    <row r="9" spans="1:3" ht="12.75" customHeight="1">
      <c r="A9" s="305"/>
      <c r="B9" s="305"/>
      <c r="C9" s="305"/>
    </row>
    <row r="10" spans="1:3" ht="12.75" customHeight="1">
      <c r="A10" s="14"/>
      <c r="C10" s="28" t="s">
        <v>28</v>
      </c>
    </row>
    <row r="11" spans="1:3" ht="21" customHeight="1">
      <c r="A11" s="20" t="s">
        <v>38</v>
      </c>
      <c r="B11" s="20" t="s">
        <v>1</v>
      </c>
      <c r="C11" s="20" t="s">
        <v>71</v>
      </c>
    </row>
    <row r="12" spans="1:3" ht="33.75" customHeight="1">
      <c r="A12" s="73" t="s">
        <v>170</v>
      </c>
      <c r="B12" s="35" t="s">
        <v>366</v>
      </c>
      <c r="C12" s="172">
        <f>C14+C15</f>
        <v>0</v>
      </c>
    </row>
    <row r="13" spans="1:3" ht="36" customHeight="1">
      <c r="A13" s="34" t="s">
        <v>267</v>
      </c>
      <c r="B13" s="36" t="s">
        <v>171</v>
      </c>
      <c r="C13" s="172">
        <v>-2482.1</v>
      </c>
    </row>
    <row r="14" spans="1:3" ht="36" customHeight="1">
      <c r="A14" s="34" t="s">
        <v>268</v>
      </c>
      <c r="B14" s="35" t="s">
        <v>367</v>
      </c>
      <c r="C14" s="172">
        <f>C13</f>
        <v>-2482.1</v>
      </c>
    </row>
    <row r="15" spans="1:3" ht="34.5" customHeight="1">
      <c r="A15" s="34" t="s">
        <v>269</v>
      </c>
      <c r="B15" s="35" t="s">
        <v>172</v>
      </c>
      <c r="C15" s="172">
        <v>2482.1</v>
      </c>
    </row>
    <row r="16" spans="1:3" ht="30">
      <c r="A16" s="34" t="s">
        <v>368</v>
      </c>
      <c r="B16" s="35" t="s">
        <v>304</v>
      </c>
      <c r="C16" s="172">
        <f>C15</f>
        <v>2482.1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view="pageBreakPreview" zoomScale="115" zoomScaleSheetLayoutView="115" workbookViewId="0" topLeftCell="A1">
      <selection activeCell="A8" sqref="A8:D9"/>
    </sheetView>
  </sheetViews>
  <sheetFormatPr defaultColWidth="9.00390625" defaultRowHeight="12.75"/>
  <cols>
    <col min="1" max="1" width="22.625" style="6" customWidth="1"/>
    <col min="2" max="2" width="39.00390625" style="6" customWidth="1"/>
    <col min="3" max="4" width="10.125" style="6" bestFit="1" customWidth="1"/>
    <col min="5" max="16384" width="9.125" style="6" customWidth="1"/>
  </cols>
  <sheetData>
    <row r="1" ht="12.75" customHeight="1">
      <c r="D1" s="1" t="s">
        <v>257</v>
      </c>
    </row>
    <row r="2" ht="15">
      <c r="D2" s="1" t="s">
        <v>385</v>
      </c>
    </row>
    <row r="3" ht="12.75" customHeight="1">
      <c r="D3" s="1" t="s">
        <v>196</v>
      </c>
    </row>
    <row r="4" spans="1:4" ht="15">
      <c r="A4" s="9"/>
      <c r="D4" s="1" t="s">
        <v>189</v>
      </c>
    </row>
    <row r="5" spans="1:4" ht="12.75" customHeight="1">
      <c r="A5" s="11"/>
      <c r="D5" s="1" t="s">
        <v>437</v>
      </c>
    </row>
    <row r="6" spans="1:4" ht="15">
      <c r="A6" s="12"/>
      <c r="D6" s="1" t="s">
        <v>446</v>
      </c>
    </row>
    <row r="7" ht="12.75">
      <c r="A7" s="12"/>
    </row>
    <row r="8" spans="1:4" ht="12.75" customHeight="1">
      <c r="A8" s="305" t="s">
        <v>454</v>
      </c>
      <c r="B8" s="305"/>
      <c r="C8" s="305"/>
      <c r="D8" s="305"/>
    </row>
    <row r="9" spans="1:4" ht="29.25" customHeight="1">
      <c r="A9" s="305"/>
      <c r="B9" s="305"/>
      <c r="C9" s="305"/>
      <c r="D9" s="305"/>
    </row>
    <row r="10" spans="1:4" ht="12.75" customHeight="1">
      <c r="A10" s="14"/>
      <c r="D10" s="28" t="s">
        <v>28</v>
      </c>
    </row>
    <row r="11" spans="1:4" ht="32.25" customHeight="1">
      <c r="A11" s="20" t="s">
        <v>38</v>
      </c>
      <c r="B11" s="20" t="s">
        <v>1</v>
      </c>
      <c r="C11" s="330" t="s">
        <v>33</v>
      </c>
      <c r="D11" s="330"/>
    </row>
    <row r="12" spans="1:4" ht="32.25" customHeight="1">
      <c r="A12" s="20"/>
      <c r="B12" s="20"/>
      <c r="C12" s="74">
        <v>2022</v>
      </c>
      <c r="D12" s="74">
        <v>2023</v>
      </c>
    </row>
    <row r="13" spans="1:4" ht="28.5" customHeight="1">
      <c r="A13" s="73" t="s">
        <v>170</v>
      </c>
      <c r="B13" s="35" t="s">
        <v>366</v>
      </c>
      <c r="C13" s="166">
        <v>0</v>
      </c>
      <c r="D13" s="166">
        <v>0</v>
      </c>
    </row>
    <row r="14" spans="1:4" ht="27.75" customHeight="1">
      <c r="A14" s="34" t="s">
        <v>267</v>
      </c>
      <c r="B14" s="36" t="s">
        <v>171</v>
      </c>
      <c r="C14" s="163">
        <v>-2433.6</v>
      </c>
      <c r="D14" s="164">
        <v>-2439.3</v>
      </c>
    </row>
    <row r="15" spans="1:4" ht="27.75" customHeight="1">
      <c r="A15" s="34" t="s">
        <v>268</v>
      </c>
      <c r="B15" s="35" t="s">
        <v>367</v>
      </c>
      <c r="C15" s="163">
        <f>C14</f>
        <v>-2433.6</v>
      </c>
      <c r="D15" s="164">
        <f>D14</f>
        <v>-2439.3</v>
      </c>
    </row>
    <row r="16" spans="1:4" ht="27.75" customHeight="1">
      <c r="A16" s="34" t="s">
        <v>269</v>
      </c>
      <c r="B16" s="35" t="s">
        <v>172</v>
      </c>
      <c r="C16" s="163">
        <v>2433.6</v>
      </c>
      <c r="D16" s="164">
        <v>2439.3</v>
      </c>
    </row>
    <row r="17" spans="1:4" ht="27.75" customHeight="1">
      <c r="A17" s="34" t="s">
        <v>368</v>
      </c>
      <c r="B17" s="35" t="s">
        <v>304</v>
      </c>
      <c r="C17" s="163">
        <f>C16</f>
        <v>2433.6</v>
      </c>
      <c r="D17" s="163">
        <f>D16</f>
        <v>2439.3</v>
      </c>
    </row>
  </sheetData>
  <sheetProtection/>
  <mergeCells count="2">
    <mergeCell ref="C11:D11"/>
    <mergeCell ref="A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SheetLayoutView="100" workbookViewId="0" topLeftCell="A23">
      <selection activeCell="D28" sqref="A1:D28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132</v>
      </c>
    </row>
    <row r="2" spans="3:4" ht="40.5" customHeight="1">
      <c r="C2" s="8"/>
      <c r="D2" s="174" t="s">
        <v>383</v>
      </c>
    </row>
    <row r="3" spans="3:4" ht="12.75" customHeight="1">
      <c r="C3" s="8"/>
      <c r="D3" s="1" t="s">
        <v>196</v>
      </c>
    </row>
    <row r="4" spans="2:4" ht="15">
      <c r="B4" s="9"/>
      <c r="C4" s="10"/>
      <c r="D4" s="1" t="s">
        <v>189</v>
      </c>
    </row>
    <row r="5" spans="2:4" ht="12.75" customHeight="1">
      <c r="B5" s="11"/>
      <c r="C5" s="10"/>
      <c r="D5" s="1" t="s">
        <v>437</v>
      </c>
    </row>
    <row r="6" spans="2:8" ht="15">
      <c r="B6" s="12"/>
      <c r="C6" s="13"/>
      <c r="D6" s="1" t="s">
        <v>439</v>
      </c>
      <c r="H6" s="9"/>
    </row>
    <row r="7" spans="2:8" ht="15">
      <c r="B7" s="12"/>
      <c r="C7" s="13"/>
      <c r="D7" s="1"/>
      <c r="H7" s="9"/>
    </row>
    <row r="8" spans="1:8" ht="12.75" customHeight="1">
      <c r="A8" s="305" t="s">
        <v>266</v>
      </c>
      <c r="B8" s="305"/>
      <c r="C8" s="305"/>
      <c r="D8" s="305"/>
      <c r="H8" s="9"/>
    </row>
    <row r="9" spans="1:4" ht="40.5" customHeight="1">
      <c r="A9" s="305"/>
      <c r="B9" s="305"/>
      <c r="C9" s="305"/>
      <c r="D9" s="305"/>
    </row>
    <row r="10" spans="2:4" ht="12.75" customHeight="1">
      <c r="B10" s="14"/>
      <c r="C10" s="15"/>
      <c r="D10" s="16"/>
    </row>
    <row r="11" spans="1:4" ht="12.75" customHeight="1">
      <c r="A11" s="299" t="s">
        <v>20</v>
      </c>
      <c r="B11" s="299" t="s">
        <v>0</v>
      </c>
      <c r="C11" s="299"/>
      <c r="D11" s="299" t="s">
        <v>1</v>
      </c>
    </row>
    <row r="12" spans="1:4" ht="43.5" customHeight="1">
      <c r="A12" s="299"/>
      <c r="B12" s="17" t="s">
        <v>2</v>
      </c>
      <c r="C12" s="17" t="s">
        <v>3</v>
      </c>
      <c r="D12" s="299"/>
    </row>
    <row r="13" spans="1:4" ht="24" customHeight="1">
      <c r="A13" s="109">
        <v>1</v>
      </c>
      <c r="B13" s="303" t="s">
        <v>261</v>
      </c>
      <c r="C13" s="302"/>
      <c r="D13" s="302"/>
    </row>
    <row r="14" spans="1:4" ht="74.25" customHeight="1">
      <c r="A14" s="109"/>
      <c r="B14" s="3">
        <v>182</v>
      </c>
      <c r="C14" s="3" t="s">
        <v>262</v>
      </c>
      <c r="D14" s="23" t="s">
        <v>263</v>
      </c>
    </row>
    <row r="15" spans="1:4" ht="35.25" customHeight="1">
      <c r="A15" s="110"/>
      <c r="B15" s="3">
        <v>182</v>
      </c>
      <c r="C15" s="73" t="s">
        <v>264</v>
      </c>
      <c r="D15" s="91" t="s">
        <v>23</v>
      </c>
    </row>
    <row r="16" spans="1:4" ht="45">
      <c r="A16" s="110"/>
      <c r="B16" s="3">
        <v>182</v>
      </c>
      <c r="C16" s="3" t="s">
        <v>24</v>
      </c>
      <c r="D16" s="23" t="s">
        <v>287</v>
      </c>
    </row>
    <row r="17" spans="1:4" ht="30">
      <c r="A17" s="110"/>
      <c r="B17" s="3">
        <v>182</v>
      </c>
      <c r="C17" s="3" t="s">
        <v>288</v>
      </c>
      <c r="D17" s="111" t="s">
        <v>289</v>
      </c>
    </row>
    <row r="18" spans="1:4" ht="30">
      <c r="A18" s="110"/>
      <c r="B18" s="3">
        <v>182</v>
      </c>
      <c r="C18" s="3" t="s">
        <v>290</v>
      </c>
      <c r="D18" s="111" t="s">
        <v>291</v>
      </c>
    </row>
    <row r="19" spans="1:4" ht="75">
      <c r="A19" s="110"/>
      <c r="B19" s="3">
        <v>182</v>
      </c>
      <c r="C19" s="3" t="s">
        <v>394</v>
      </c>
      <c r="D19" s="111" t="s">
        <v>476</v>
      </c>
    </row>
    <row r="20" spans="1:4" ht="36" customHeight="1">
      <c r="A20" s="112">
        <v>2</v>
      </c>
      <c r="B20" s="303" t="s">
        <v>265</v>
      </c>
      <c r="C20" s="304"/>
      <c r="D20" s="304"/>
    </row>
    <row r="21" spans="1:4" ht="51.75">
      <c r="A21" s="112"/>
      <c r="B21" s="281">
        <v>989</v>
      </c>
      <c r="C21" s="253" t="s">
        <v>477</v>
      </c>
      <c r="D21" s="253" t="s">
        <v>478</v>
      </c>
    </row>
    <row r="22" spans="1:4" ht="41.25" customHeight="1">
      <c r="A22" s="112"/>
      <c r="B22" s="3">
        <v>989</v>
      </c>
      <c r="C22" s="253" t="s">
        <v>479</v>
      </c>
      <c r="D22" s="253" t="s">
        <v>480</v>
      </c>
    </row>
    <row r="23" spans="1:4" ht="25.5" customHeight="1">
      <c r="A23" s="110"/>
      <c r="B23" s="3">
        <v>989</v>
      </c>
      <c r="C23" s="73" t="s">
        <v>295</v>
      </c>
      <c r="D23" s="23" t="s">
        <v>293</v>
      </c>
    </row>
    <row r="24" spans="1:4" ht="60" customHeight="1">
      <c r="A24" s="112">
        <v>3</v>
      </c>
      <c r="B24" s="306" t="s">
        <v>294</v>
      </c>
      <c r="C24" s="306"/>
      <c r="D24" s="306"/>
    </row>
    <row r="25" spans="1:4" ht="37.5" customHeight="1">
      <c r="A25" s="110"/>
      <c r="B25" s="3">
        <v>988</v>
      </c>
      <c r="C25" s="73" t="s">
        <v>481</v>
      </c>
      <c r="D25" s="23" t="s">
        <v>482</v>
      </c>
    </row>
    <row r="26" spans="1:4" ht="48.75" customHeight="1">
      <c r="A26" s="112">
        <v>4</v>
      </c>
      <c r="B26" s="302" t="s">
        <v>483</v>
      </c>
      <c r="C26" s="302"/>
      <c r="D26" s="302"/>
    </row>
    <row r="27" spans="1:4" ht="30">
      <c r="A27" s="110"/>
      <c r="B27" s="3">
        <v>990</v>
      </c>
      <c r="C27" s="3" t="s">
        <v>15</v>
      </c>
      <c r="D27" s="4" t="s">
        <v>278</v>
      </c>
    </row>
    <row r="28" spans="1:4" ht="90">
      <c r="A28" s="110"/>
      <c r="B28" s="73">
        <v>990</v>
      </c>
      <c r="C28" s="77" t="s">
        <v>296</v>
      </c>
      <c r="D28" s="23" t="s">
        <v>297</v>
      </c>
    </row>
  </sheetData>
  <sheetProtection/>
  <mergeCells count="8">
    <mergeCell ref="B26:D26"/>
    <mergeCell ref="B20:D20"/>
    <mergeCell ref="B13:D13"/>
    <mergeCell ref="A8:D9"/>
    <mergeCell ref="A11:A12"/>
    <mergeCell ref="B11:C11"/>
    <mergeCell ref="D11:D12"/>
    <mergeCell ref="B24:D24"/>
  </mergeCells>
  <printOptions/>
  <pageMargins left="0.7086614173228347" right="0.7086614173228347" top="0.15748031496062992" bottom="0.7480314960629921" header="0.15748031496062992" footer="0.31496062992125984"/>
  <pageSetup fitToHeight="1" fitToWidth="1" horizontalDpi="600" verticalDpi="600" orientation="portrait" paperSize="9" scale="81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SheetLayoutView="100" workbookViewId="0" topLeftCell="A9">
      <selection activeCell="D20" sqref="A1:D20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133</v>
      </c>
    </row>
    <row r="2" spans="3:4" ht="25.5">
      <c r="C2" s="8"/>
      <c r="D2" s="174" t="s">
        <v>383</v>
      </c>
    </row>
    <row r="3" spans="3:4" ht="12.75" customHeight="1">
      <c r="C3" s="8"/>
      <c r="D3" s="1" t="s">
        <v>196</v>
      </c>
    </row>
    <row r="4" spans="2:4" ht="15">
      <c r="B4" s="9"/>
      <c r="C4" s="10"/>
      <c r="D4" s="1" t="s">
        <v>189</v>
      </c>
    </row>
    <row r="5" spans="2:4" ht="12.75" customHeight="1">
      <c r="B5" s="11"/>
      <c r="C5" s="10"/>
      <c r="D5" s="1" t="s">
        <v>437</v>
      </c>
    </row>
    <row r="6" spans="2:8" ht="15">
      <c r="B6" s="12"/>
      <c r="C6" s="13"/>
      <c r="D6" s="1" t="s">
        <v>440</v>
      </c>
      <c r="H6" s="9"/>
    </row>
    <row r="7" spans="2:8" ht="15">
      <c r="B7" s="12"/>
      <c r="C7" s="13"/>
      <c r="D7" s="1"/>
      <c r="H7" s="9"/>
    </row>
    <row r="8" spans="1:8" ht="12.75" customHeight="1">
      <c r="A8" s="305" t="s">
        <v>139</v>
      </c>
      <c r="B8" s="305"/>
      <c r="C8" s="305"/>
      <c r="D8" s="305"/>
      <c r="H8" s="9"/>
    </row>
    <row r="9" spans="1:4" ht="40.5" customHeight="1">
      <c r="A9" s="305"/>
      <c r="B9" s="305"/>
      <c r="C9" s="305"/>
      <c r="D9" s="305"/>
    </row>
    <row r="10" spans="2:4" ht="12.75" customHeight="1">
      <c r="B10" s="14"/>
      <c r="C10" s="15"/>
      <c r="D10" s="16"/>
    </row>
    <row r="11" spans="1:4" ht="27" customHeight="1">
      <c r="A11" s="309" t="s">
        <v>20</v>
      </c>
      <c r="B11" s="310" t="s">
        <v>0</v>
      </c>
      <c r="C11" s="310"/>
      <c r="D11" s="311" t="s">
        <v>1</v>
      </c>
    </row>
    <row r="12" spans="1:4" ht="72" customHeight="1">
      <c r="A12" s="309"/>
      <c r="B12" s="24" t="s">
        <v>25</v>
      </c>
      <c r="C12" s="24" t="s">
        <v>26</v>
      </c>
      <c r="D12" s="311"/>
    </row>
    <row r="13" spans="1:4" ht="15.75" customHeight="1">
      <c r="A13" s="308">
        <v>1</v>
      </c>
      <c r="B13" s="307" t="s">
        <v>305</v>
      </c>
      <c r="C13" s="307"/>
      <c r="D13" s="307"/>
    </row>
    <row r="14" spans="1:4" ht="31.5" customHeight="1">
      <c r="A14" s="308"/>
      <c r="B14" s="25">
        <v>991</v>
      </c>
      <c r="C14" s="26" t="s">
        <v>176</v>
      </c>
      <c r="D14" s="27" t="s">
        <v>298</v>
      </c>
    </row>
    <row r="15" spans="1:4" ht="30">
      <c r="A15" s="308"/>
      <c r="B15" s="25">
        <v>991</v>
      </c>
      <c r="C15" s="26" t="s">
        <v>177</v>
      </c>
      <c r="D15" s="27" t="s">
        <v>299</v>
      </c>
    </row>
    <row r="16" spans="1:4" ht="45">
      <c r="A16" s="18"/>
      <c r="B16" s="25">
        <v>991</v>
      </c>
      <c r="C16" s="26" t="s">
        <v>300</v>
      </c>
      <c r="D16" s="27" t="s">
        <v>484</v>
      </c>
    </row>
    <row r="17" spans="1:4" ht="45">
      <c r="A17" s="18"/>
      <c r="B17" s="25">
        <v>991</v>
      </c>
      <c r="C17" s="26" t="s">
        <v>301</v>
      </c>
      <c r="D17" s="27" t="s">
        <v>485</v>
      </c>
    </row>
    <row r="18" spans="1:4" ht="30">
      <c r="A18" s="18"/>
      <c r="B18" s="25">
        <v>991</v>
      </c>
      <c r="C18" s="26" t="s">
        <v>178</v>
      </c>
      <c r="D18" s="27" t="s">
        <v>302</v>
      </c>
    </row>
    <row r="19" spans="1:4" ht="30">
      <c r="A19" s="18"/>
      <c r="B19" s="25">
        <v>991</v>
      </c>
      <c r="C19" s="26" t="s">
        <v>168</v>
      </c>
      <c r="D19" s="27" t="s">
        <v>303</v>
      </c>
    </row>
    <row r="20" spans="1:4" ht="30">
      <c r="A20" s="18"/>
      <c r="B20" s="25">
        <v>991</v>
      </c>
      <c r="C20" s="26" t="s">
        <v>169</v>
      </c>
      <c r="D20" s="27" t="s">
        <v>304</v>
      </c>
    </row>
  </sheetData>
  <sheetProtection/>
  <mergeCells count="6">
    <mergeCell ref="B13:D13"/>
    <mergeCell ref="A13:A15"/>
    <mergeCell ref="A8:D9"/>
    <mergeCell ref="A11:A12"/>
    <mergeCell ref="B11:C11"/>
    <mergeCell ref="D11:D12"/>
  </mergeCells>
  <printOptions/>
  <pageMargins left="0.7086614173228347" right="0.7086614173228347" top="0.1968503937007874" bottom="0.7480314960629921" header="0.15748031496062992" footer="0.31496062992125984"/>
  <pageSetup fitToHeight="1" fitToWidth="1" horizontalDpi="600" verticalDpi="600" orientation="portrait" paperSize="9" scale="81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view="pageBreakPreview" zoomScale="115" zoomScaleSheetLayoutView="115" workbookViewId="0" topLeftCell="A20">
      <selection activeCell="D53" sqref="A1:D53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1.375" style="6" customWidth="1"/>
    <col min="5" max="16384" width="9.125" style="6" customWidth="1"/>
  </cols>
  <sheetData>
    <row r="1" ht="12.75" customHeight="1">
      <c r="D1" s="1" t="s">
        <v>134</v>
      </c>
    </row>
    <row r="2" spans="3:4" ht="29.25" customHeight="1">
      <c r="C2" s="313" t="s">
        <v>384</v>
      </c>
      <c r="D2" s="314"/>
    </row>
    <row r="3" spans="3:4" ht="12.75" customHeight="1">
      <c r="C3" s="314" t="s">
        <v>196</v>
      </c>
      <c r="D3" s="314"/>
    </row>
    <row r="4" spans="2:4" ht="15">
      <c r="B4" s="9"/>
      <c r="C4" s="314" t="s">
        <v>189</v>
      </c>
      <c r="D4" s="314"/>
    </row>
    <row r="5" spans="2:4" ht="12.75" customHeight="1">
      <c r="B5" s="11"/>
      <c r="C5" s="314" t="s">
        <v>437</v>
      </c>
      <c r="D5" s="314"/>
    </row>
    <row r="6" spans="2:7" ht="15">
      <c r="B6" s="12"/>
      <c r="C6" s="314" t="s">
        <v>440</v>
      </c>
      <c r="D6" s="314"/>
      <c r="G6" s="9"/>
    </row>
    <row r="7" spans="2:7" ht="15">
      <c r="B7" s="12"/>
      <c r="C7" s="1"/>
      <c r="G7" s="9"/>
    </row>
    <row r="8" spans="1:7" ht="12.75" customHeight="1">
      <c r="A8" s="312" t="s">
        <v>441</v>
      </c>
      <c r="B8" s="312"/>
      <c r="C8" s="312"/>
      <c r="D8" s="312"/>
      <c r="G8" s="9"/>
    </row>
    <row r="9" spans="1:4" ht="29.25" customHeight="1">
      <c r="A9" s="312"/>
      <c r="B9" s="312"/>
      <c r="C9" s="312"/>
      <c r="D9" s="312"/>
    </row>
    <row r="10" spans="2:4" ht="12.75" customHeight="1">
      <c r="B10" s="14"/>
      <c r="C10" s="16"/>
      <c r="D10" s="28" t="s">
        <v>28</v>
      </c>
    </row>
    <row r="11" spans="1:4" ht="21" customHeight="1">
      <c r="A11" s="20" t="s">
        <v>141</v>
      </c>
      <c r="B11" s="20" t="s">
        <v>38</v>
      </c>
      <c r="C11" s="20" t="s">
        <v>1</v>
      </c>
      <c r="D11" s="20" t="s">
        <v>27</v>
      </c>
    </row>
    <row r="12" spans="1:4" ht="32.25" customHeight="1">
      <c r="A12" s="73">
        <v>182</v>
      </c>
      <c r="B12" s="31" t="s">
        <v>142</v>
      </c>
      <c r="C12" s="32" t="s">
        <v>29</v>
      </c>
      <c r="D12" s="186">
        <f>D13+D16+D18+D51</f>
        <v>337</v>
      </c>
    </row>
    <row r="13" spans="1:4" ht="30" customHeight="1">
      <c r="A13" s="73">
        <v>182</v>
      </c>
      <c r="B13" s="21" t="s">
        <v>143</v>
      </c>
      <c r="C13" s="4" t="s">
        <v>157</v>
      </c>
      <c r="D13" s="113">
        <f>D14</f>
        <v>32.4</v>
      </c>
    </row>
    <row r="14" spans="1:4" ht="66" customHeight="1">
      <c r="A14" s="73">
        <v>182</v>
      </c>
      <c r="B14" s="21" t="s">
        <v>262</v>
      </c>
      <c r="C14" s="97" t="s">
        <v>263</v>
      </c>
      <c r="D14" s="165">
        <v>32.4</v>
      </c>
    </row>
    <row r="15" spans="1:4" ht="24.75" customHeight="1" hidden="1">
      <c r="A15" s="73">
        <v>182</v>
      </c>
      <c r="B15" s="21" t="s">
        <v>145</v>
      </c>
      <c r="C15" s="4" t="s">
        <v>30</v>
      </c>
      <c r="D15" s="29">
        <f>D16</f>
        <v>3.8</v>
      </c>
    </row>
    <row r="16" spans="1:4" ht="13.5" customHeight="1">
      <c r="A16" s="73">
        <v>182</v>
      </c>
      <c r="B16" s="21" t="s">
        <v>264</v>
      </c>
      <c r="C16" s="4" t="s">
        <v>23</v>
      </c>
      <c r="D16" s="195">
        <f>D17</f>
        <v>3.8</v>
      </c>
    </row>
    <row r="17" spans="1:4" ht="20.25" customHeight="1">
      <c r="A17" s="73">
        <v>182</v>
      </c>
      <c r="B17" s="21" t="s">
        <v>407</v>
      </c>
      <c r="C17" s="4" t="s">
        <v>23</v>
      </c>
      <c r="D17" s="196">
        <v>3.8</v>
      </c>
    </row>
    <row r="18" spans="1:4" ht="18" customHeight="1">
      <c r="A18" s="73">
        <v>182</v>
      </c>
      <c r="B18" s="21" t="s">
        <v>144</v>
      </c>
      <c r="C18" s="4" t="s">
        <v>32</v>
      </c>
      <c r="D18" s="29">
        <f>D19+D20+D21+D50</f>
        <v>210.60000000000002</v>
      </c>
    </row>
    <row r="19" spans="1:4" ht="46.5" customHeight="1">
      <c r="A19" s="73">
        <v>182</v>
      </c>
      <c r="B19" s="21" t="s">
        <v>24</v>
      </c>
      <c r="C19" s="23" t="s">
        <v>287</v>
      </c>
      <c r="D19" s="30">
        <v>12</v>
      </c>
    </row>
    <row r="20" spans="1:4" ht="47.25" customHeight="1">
      <c r="A20" s="73">
        <v>182</v>
      </c>
      <c r="B20" s="21" t="s">
        <v>288</v>
      </c>
      <c r="C20" s="21" t="s">
        <v>289</v>
      </c>
      <c r="D20" s="30">
        <v>195.8</v>
      </c>
    </row>
    <row r="21" spans="1:4" ht="42.75" customHeight="1" hidden="1">
      <c r="A21" s="73">
        <v>182</v>
      </c>
      <c r="B21" s="21" t="s">
        <v>290</v>
      </c>
      <c r="C21" s="114" t="s">
        <v>291</v>
      </c>
      <c r="D21" s="30"/>
    </row>
    <row r="22" spans="1:4" ht="48" customHeight="1" hidden="1">
      <c r="A22" s="73">
        <v>182</v>
      </c>
      <c r="B22" s="21" t="s">
        <v>146</v>
      </c>
      <c r="C22" s="4" t="s">
        <v>94</v>
      </c>
      <c r="D22" s="30"/>
    </row>
    <row r="23" spans="1:4" ht="48" customHeight="1" hidden="1">
      <c r="A23" s="73">
        <v>182</v>
      </c>
      <c r="B23" s="21" t="s">
        <v>95</v>
      </c>
      <c r="C23" s="4" t="s">
        <v>96</v>
      </c>
      <c r="D23" s="30"/>
    </row>
    <row r="24" spans="1:4" ht="48" customHeight="1" hidden="1">
      <c r="A24" s="73">
        <v>182</v>
      </c>
      <c r="B24" s="21" t="s">
        <v>97</v>
      </c>
      <c r="C24" s="4" t="s">
        <v>98</v>
      </c>
      <c r="D24" s="30"/>
    </row>
    <row r="25" spans="1:4" ht="48" customHeight="1" hidden="1">
      <c r="A25" s="73">
        <v>182</v>
      </c>
      <c r="B25" s="21" t="s">
        <v>147</v>
      </c>
      <c r="C25" s="4" t="s">
        <v>99</v>
      </c>
      <c r="D25" s="30"/>
    </row>
    <row r="26" spans="1:4" ht="48" customHeight="1" hidden="1">
      <c r="A26" s="73">
        <v>182</v>
      </c>
      <c r="B26" s="21" t="s">
        <v>75</v>
      </c>
      <c r="C26" s="4" t="s">
        <v>74</v>
      </c>
      <c r="D26" s="30"/>
    </row>
    <row r="27" spans="1:4" ht="45" hidden="1">
      <c r="A27" s="73">
        <v>182</v>
      </c>
      <c r="B27" s="21" t="s">
        <v>148</v>
      </c>
      <c r="C27" s="4" t="s">
        <v>31</v>
      </c>
      <c r="D27" s="29">
        <f>D28</f>
        <v>0</v>
      </c>
    </row>
    <row r="28" spans="1:4" ht="75" hidden="1">
      <c r="A28" s="73">
        <v>182</v>
      </c>
      <c r="B28" s="4" t="s">
        <v>188</v>
      </c>
      <c r="C28" s="22" t="s">
        <v>21</v>
      </c>
      <c r="D28" s="18"/>
    </row>
    <row r="29" spans="1:4" ht="60" hidden="1">
      <c r="A29" s="73">
        <v>182</v>
      </c>
      <c r="B29" s="4" t="s">
        <v>77</v>
      </c>
      <c r="C29" s="22" t="s">
        <v>76</v>
      </c>
      <c r="D29" s="18"/>
    </row>
    <row r="30" spans="1:4" ht="60" hidden="1">
      <c r="A30" s="73">
        <v>182</v>
      </c>
      <c r="B30" s="4" t="s">
        <v>4</v>
      </c>
      <c r="C30" s="4" t="s">
        <v>5</v>
      </c>
      <c r="D30" s="18"/>
    </row>
    <row r="31" spans="1:4" ht="75" hidden="1">
      <c r="A31" s="73">
        <v>182</v>
      </c>
      <c r="B31" s="4" t="s">
        <v>78</v>
      </c>
      <c r="C31" s="23" t="s">
        <v>79</v>
      </c>
      <c r="D31" s="18"/>
    </row>
    <row r="32" spans="1:4" ht="75" hidden="1">
      <c r="A32" s="73">
        <v>182</v>
      </c>
      <c r="B32" s="4" t="s">
        <v>80</v>
      </c>
      <c r="C32" s="23" t="s">
        <v>81</v>
      </c>
      <c r="D32" s="18"/>
    </row>
    <row r="33" spans="1:4" ht="30" hidden="1">
      <c r="A33" s="73">
        <v>182</v>
      </c>
      <c r="B33" s="21" t="s">
        <v>149</v>
      </c>
      <c r="C33" s="4" t="s">
        <v>100</v>
      </c>
      <c r="D33" s="18"/>
    </row>
    <row r="34" spans="1:4" ht="30" hidden="1">
      <c r="A34" s="73">
        <v>182</v>
      </c>
      <c r="B34" s="4" t="s">
        <v>6</v>
      </c>
      <c r="C34" s="5" t="s">
        <v>7</v>
      </c>
      <c r="D34" s="18"/>
    </row>
    <row r="35" spans="1:4" ht="15" hidden="1">
      <c r="A35" s="73">
        <v>182</v>
      </c>
      <c r="B35" s="4" t="s">
        <v>82</v>
      </c>
      <c r="C35" s="5" t="s">
        <v>8</v>
      </c>
      <c r="D35" s="18"/>
    </row>
    <row r="36" spans="1:4" ht="30" hidden="1">
      <c r="A36" s="73">
        <v>182</v>
      </c>
      <c r="B36" s="21" t="s">
        <v>150</v>
      </c>
      <c r="C36" s="4" t="s">
        <v>101</v>
      </c>
      <c r="D36" s="18"/>
    </row>
    <row r="37" spans="1:4" ht="75" hidden="1">
      <c r="A37" s="73">
        <v>182</v>
      </c>
      <c r="B37" s="4" t="s">
        <v>83</v>
      </c>
      <c r="C37" s="5" t="s">
        <v>84</v>
      </c>
      <c r="D37" s="18"/>
    </row>
    <row r="38" spans="1:4" ht="90" hidden="1">
      <c r="A38" s="73">
        <v>182</v>
      </c>
      <c r="B38" s="4" t="s">
        <v>85</v>
      </c>
      <c r="C38" s="5" t="s">
        <v>86</v>
      </c>
      <c r="D38" s="18"/>
    </row>
    <row r="39" spans="1:4" ht="45" hidden="1">
      <c r="A39" s="73">
        <v>182</v>
      </c>
      <c r="B39" s="4" t="s">
        <v>9</v>
      </c>
      <c r="C39" s="5" t="s">
        <v>10</v>
      </c>
      <c r="D39" s="18"/>
    </row>
    <row r="40" spans="1:4" ht="45" hidden="1">
      <c r="A40" s="73">
        <v>182</v>
      </c>
      <c r="B40" s="4" t="s">
        <v>11</v>
      </c>
      <c r="C40" s="5" t="s">
        <v>12</v>
      </c>
      <c r="D40" s="18"/>
    </row>
    <row r="41" spans="1:4" ht="45" hidden="1">
      <c r="A41" s="73">
        <v>182</v>
      </c>
      <c r="B41" s="37" t="s">
        <v>22</v>
      </c>
      <c r="C41" s="5" t="s">
        <v>87</v>
      </c>
      <c r="D41" s="18"/>
    </row>
    <row r="42" spans="1:4" ht="15" hidden="1">
      <c r="A42" s="73">
        <v>182</v>
      </c>
      <c r="B42" s="21" t="s">
        <v>151</v>
      </c>
      <c r="C42" s="4" t="s">
        <v>102</v>
      </c>
      <c r="D42" s="18"/>
    </row>
    <row r="43" spans="1:4" ht="45" hidden="1">
      <c r="A43" s="73">
        <v>182</v>
      </c>
      <c r="B43" s="4" t="s">
        <v>13</v>
      </c>
      <c r="C43" s="5" t="s">
        <v>14</v>
      </c>
      <c r="D43" s="18"/>
    </row>
    <row r="44" spans="1:4" ht="45" hidden="1">
      <c r="A44" s="73">
        <v>182</v>
      </c>
      <c r="B44" s="4" t="s">
        <v>88</v>
      </c>
      <c r="C44" s="5" t="s">
        <v>89</v>
      </c>
      <c r="D44" s="18"/>
    </row>
    <row r="45" spans="1:4" ht="45" hidden="1">
      <c r="A45" s="73">
        <v>182</v>
      </c>
      <c r="B45" s="4" t="s">
        <v>90</v>
      </c>
      <c r="C45" s="5" t="s">
        <v>91</v>
      </c>
      <c r="D45" s="18"/>
    </row>
    <row r="46" spans="1:4" ht="30" hidden="1">
      <c r="A46" s="73">
        <v>182</v>
      </c>
      <c r="B46" s="4" t="s">
        <v>92</v>
      </c>
      <c r="C46" s="5" t="s">
        <v>93</v>
      </c>
      <c r="D46" s="18"/>
    </row>
    <row r="47" spans="1:4" ht="15" hidden="1">
      <c r="A47" s="73">
        <v>182</v>
      </c>
      <c r="B47" s="21" t="s">
        <v>152</v>
      </c>
      <c r="C47" s="4" t="s">
        <v>103</v>
      </c>
      <c r="D47" s="18"/>
    </row>
    <row r="48" spans="1:4" ht="15" hidden="1">
      <c r="A48" s="73">
        <v>182</v>
      </c>
      <c r="B48" s="4" t="s">
        <v>15</v>
      </c>
      <c r="C48" s="5" t="s">
        <v>16</v>
      </c>
      <c r="D48" s="18"/>
    </row>
    <row r="49" spans="1:4" ht="15" hidden="1">
      <c r="A49" s="73">
        <v>182</v>
      </c>
      <c r="B49" s="4" t="s">
        <v>17</v>
      </c>
      <c r="C49" s="5" t="s">
        <v>18</v>
      </c>
      <c r="D49" s="18"/>
    </row>
    <row r="50" spans="1:4" ht="30">
      <c r="A50" s="73">
        <v>182</v>
      </c>
      <c r="B50" s="4" t="s">
        <v>290</v>
      </c>
      <c r="C50" s="5" t="s">
        <v>402</v>
      </c>
      <c r="D50" s="153">
        <v>2.8</v>
      </c>
    </row>
    <row r="51" spans="1:4" ht="30">
      <c r="A51" s="73">
        <v>991</v>
      </c>
      <c r="B51" s="182" t="s">
        <v>149</v>
      </c>
      <c r="C51" s="111" t="s">
        <v>100</v>
      </c>
      <c r="D51" s="75">
        <f>D53+D52</f>
        <v>90.19999999999999</v>
      </c>
    </row>
    <row r="52" spans="1:4" ht="30">
      <c r="A52" s="73">
        <v>991</v>
      </c>
      <c r="B52" s="182" t="s">
        <v>271</v>
      </c>
      <c r="C52" s="111" t="s">
        <v>272</v>
      </c>
      <c r="D52" s="75">
        <v>47.9</v>
      </c>
    </row>
    <row r="53" spans="1:4" s="183" customFormat="1" ht="15">
      <c r="A53" s="73">
        <v>991</v>
      </c>
      <c r="B53" s="182" t="s">
        <v>395</v>
      </c>
      <c r="C53" s="182" t="s">
        <v>396</v>
      </c>
      <c r="D53" s="73">
        <v>42.3</v>
      </c>
    </row>
    <row r="54" spans="1:4" s="183" customFormat="1" ht="30" hidden="1">
      <c r="A54" s="73">
        <v>991</v>
      </c>
      <c r="B54" s="77" t="s">
        <v>150</v>
      </c>
      <c r="C54" s="111" t="s">
        <v>101</v>
      </c>
      <c r="D54" s="185">
        <f>D55</f>
        <v>0</v>
      </c>
    </row>
    <row r="55" spans="1:4" s="183" customFormat="1" ht="90" hidden="1">
      <c r="A55" s="73">
        <v>991</v>
      </c>
      <c r="B55" s="77" t="s">
        <v>389</v>
      </c>
      <c r="C55" s="111" t="s">
        <v>397</v>
      </c>
      <c r="D55" s="184"/>
    </row>
  </sheetData>
  <sheetProtection/>
  <mergeCells count="6">
    <mergeCell ref="A8:D9"/>
    <mergeCell ref="C2:D2"/>
    <mergeCell ref="C3:D3"/>
    <mergeCell ref="C4:D4"/>
    <mergeCell ref="C5:D5"/>
    <mergeCell ref="C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SheetLayoutView="100" workbookViewId="0" topLeftCell="A21">
      <selection activeCell="E27" sqref="A2:E27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135</v>
      </c>
    </row>
    <row r="2" ht="15">
      <c r="E2" s="1" t="s">
        <v>385</v>
      </c>
    </row>
    <row r="3" ht="12.75" customHeight="1">
      <c r="E3" s="1" t="s">
        <v>196</v>
      </c>
    </row>
    <row r="4" spans="2:5" ht="15">
      <c r="B4" s="9"/>
      <c r="E4" s="1" t="s">
        <v>189</v>
      </c>
    </row>
    <row r="5" spans="2:5" ht="12.75" customHeight="1">
      <c r="B5" s="11"/>
      <c r="E5" s="1" t="s">
        <v>437</v>
      </c>
    </row>
    <row r="6" spans="2:7" ht="15">
      <c r="B6" s="12"/>
      <c r="E6" s="1" t="s">
        <v>439</v>
      </c>
      <c r="G6" s="9"/>
    </row>
    <row r="7" spans="2:7" ht="15">
      <c r="B7" s="12"/>
      <c r="C7" s="1"/>
      <c r="G7" s="9"/>
    </row>
    <row r="8" spans="1:7" ht="12.75" customHeight="1">
      <c r="A8" s="312" t="s">
        <v>442</v>
      </c>
      <c r="B8" s="312"/>
      <c r="C8" s="312"/>
      <c r="D8" s="312"/>
      <c r="E8" s="312"/>
      <c r="G8" s="9"/>
    </row>
    <row r="9" spans="1:5" ht="29.25" customHeight="1">
      <c r="A9" s="312"/>
      <c r="B9" s="312"/>
      <c r="C9" s="312"/>
      <c r="D9" s="312"/>
      <c r="E9" s="312"/>
    </row>
    <row r="10" spans="2:5" ht="12.75" customHeight="1">
      <c r="B10" s="14"/>
      <c r="C10" s="16"/>
      <c r="E10" s="28" t="s">
        <v>28</v>
      </c>
    </row>
    <row r="11" spans="1:5" ht="21" customHeight="1">
      <c r="A11" s="315" t="s">
        <v>141</v>
      </c>
      <c r="B11" s="315" t="s">
        <v>38</v>
      </c>
      <c r="C11" s="315" t="s">
        <v>1</v>
      </c>
      <c r="D11" s="315" t="s">
        <v>33</v>
      </c>
      <c r="E11" s="315"/>
    </row>
    <row r="12" spans="1:5" ht="21" customHeight="1">
      <c r="A12" s="315"/>
      <c r="B12" s="315"/>
      <c r="C12" s="315"/>
      <c r="D12" s="20" t="s">
        <v>429</v>
      </c>
      <c r="E12" s="20" t="s">
        <v>443</v>
      </c>
    </row>
    <row r="13" spans="1:5" ht="32.25" customHeight="1">
      <c r="A13" s="73">
        <v>182</v>
      </c>
      <c r="B13" s="31" t="s">
        <v>142</v>
      </c>
      <c r="C13" s="32" t="s">
        <v>29</v>
      </c>
      <c r="D13" s="113">
        <f>D14+D16+D20+D18+D25</f>
        <v>353</v>
      </c>
      <c r="E13" s="197">
        <f>E14+E18+E20+E25</f>
        <v>370.2</v>
      </c>
    </row>
    <row r="14" spans="1:5" ht="30" customHeight="1">
      <c r="A14" s="73">
        <v>182</v>
      </c>
      <c r="B14" s="21" t="s">
        <v>143</v>
      </c>
      <c r="C14" s="4" t="s">
        <v>157</v>
      </c>
      <c r="D14" s="29">
        <f>D15</f>
        <v>32.6</v>
      </c>
      <c r="E14" s="197">
        <f>E15</f>
        <v>33.1</v>
      </c>
    </row>
    <row r="15" spans="1:5" ht="81" customHeight="1">
      <c r="A15" s="73">
        <v>182</v>
      </c>
      <c r="B15" s="21" t="s">
        <v>262</v>
      </c>
      <c r="C15" s="97" t="s">
        <v>263</v>
      </c>
      <c r="D15" s="30">
        <v>32.6</v>
      </c>
      <c r="E15" s="198">
        <v>33.1</v>
      </c>
    </row>
    <row r="16" spans="1:5" ht="24.75" customHeight="1" hidden="1">
      <c r="A16" s="73">
        <v>182</v>
      </c>
      <c r="B16" s="21" t="s">
        <v>145</v>
      </c>
      <c r="C16" s="4" t="s">
        <v>30</v>
      </c>
      <c r="D16" s="29">
        <f>D17</f>
        <v>0</v>
      </c>
      <c r="E16" s="86">
        <f>E17</f>
        <v>0</v>
      </c>
    </row>
    <row r="17" spans="1:5" ht="20.25" customHeight="1" hidden="1">
      <c r="A17" s="73">
        <v>182</v>
      </c>
      <c r="B17" s="21" t="s">
        <v>264</v>
      </c>
      <c r="C17" s="4" t="s">
        <v>23</v>
      </c>
      <c r="D17" s="30">
        <v>0</v>
      </c>
      <c r="E17" s="152">
        <v>0</v>
      </c>
    </row>
    <row r="18" spans="1:5" ht="20.25" customHeight="1">
      <c r="A18" s="73">
        <v>182</v>
      </c>
      <c r="B18" s="21" t="s">
        <v>403</v>
      </c>
      <c r="C18" s="4" t="s">
        <v>30</v>
      </c>
      <c r="D18" s="30">
        <f>D19</f>
        <v>3.8</v>
      </c>
      <c r="E18" s="152">
        <f>E19</f>
        <v>3.8</v>
      </c>
    </row>
    <row r="19" spans="1:5" ht="20.25" customHeight="1">
      <c r="A19" s="73">
        <v>182</v>
      </c>
      <c r="B19" s="21" t="s">
        <v>408</v>
      </c>
      <c r="C19" s="4" t="s">
        <v>23</v>
      </c>
      <c r="D19" s="30">
        <v>3.8</v>
      </c>
      <c r="E19" s="152">
        <v>3.8</v>
      </c>
    </row>
    <row r="20" spans="1:5" ht="18" customHeight="1">
      <c r="A20" s="73">
        <v>182</v>
      </c>
      <c r="B20" s="21" t="s">
        <v>144</v>
      </c>
      <c r="C20" s="4" t="s">
        <v>32</v>
      </c>
      <c r="D20" s="29">
        <f>D21+D23+D24+D22</f>
        <v>226.4</v>
      </c>
      <c r="E20" s="86">
        <f>E21+E23+E22</f>
        <v>243.10000000000002</v>
      </c>
    </row>
    <row r="21" spans="1:5" ht="46.5" customHeight="1">
      <c r="A21" s="73">
        <v>182</v>
      </c>
      <c r="B21" s="21" t="s">
        <v>24</v>
      </c>
      <c r="C21" s="23" t="s">
        <v>287</v>
      </c>
      <c r="D21" s="30">
        <v>12</v>
      </c>
      <c r="E21" s="152">
        <v>12</v>
      </c>
    </row>
    <row r="22" spans="1:5" ht="46.5" customHeight="1">
      <c r="A22" s="73">
        <v>182</v>
      </c>
      <c r="B22" s="21" t="s">
        <v>290</v>
      </c>
      <c r="C22" s="23" t="s">
        <v>291</v>
      </c>
      <c r="D22" s="30">
        <v>2.8</v>
      </c>
      <c r="E22" s="152">
        <v>2.8</v>
      </c>
    </row>
    <row r="23" spans="1:5" ht="47.25" customHeight="1">
      <c r="A23" s="73">
        <v>182</v>
      </c>
      <c r="B23" s="21" t="s">
        <v>288</v>
      </c>
      <c r="C23" s="21" t="s">
        <v>289</v>
      </c>
      <c r="D23" s="30">
        <v>211.6</v>
      </c>
      <c r="E23" s="152">
        <v>228.3</v>
      </c>
    </row>
    <row r="24" spans="1:5" ht="42.75" customHeight="1" hidden="1">
      <c r="A24" s="18"/>
      <c r="B24" s="21" t="s">
        <v>290</v>
      </c>
      <c r="C24" s="114" t="s">
        <v>291</v>
      </c>
      <c r="D24" s="30">
        <v>0</v>
      </c>
      <c r="E24" s="152">
        <v>0</v>
      </c>
    </row>
    <row r="25" spans="1:5" ht="30">
      <c r="A25" s="73">
        <v>991</v>
      </c>
      <c r="B25" s="182" t="s">
        <v>149</v>
      </c>
      <c r="C25" s="111" t="s">
        <v>100</v>
      </c>
      <c r="D25" s="75">
        <f>D27+D26</f>
        <v>90.19999999999999</v>
      </c>
      <c r="E25" s="155">
        <f>E26+E27</f>
        <v>90.19999999999999</v>
      </c>
    </row>
    <row r="26" spans="1:5" ht="30">
      <c r="A26" s="73">
        <v>991</v>
      </c>
      <c r="B26" s="182" t="s">
        <v>271</v>
      </c>
      <c r="C26" s="111" t="s">
        <v>272</v>
      </c>
      <c r="D26" s="75">
        <v>47.9</v>
      </c>
      <c r="E26" s="75">
        <v>47.9</v>
      </c>
    </row>
    <row r="27" spans="1:5" s="183" customFormat="1" ht="15">
      <c r="A27" s="73">
        <v>991</v>
      </c>
      <c r="B27" s="182" t="s">
        <v>395</v>
      </c>
      <c r="C27" s="182" t="s">
        <v>396</v>
      </c>
      <c r="D27" s="73">
        <v>42.3</v>
      </c>
      <c r="E27" s="73">
        <v>42.3</v>
      </c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headerFooter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BreakPreview" zoomScaleSheetLayoutView="100" workbookViewId="0" topLeftCell="A20">
      <selection activeCell="D35" sqref="A1:D35"/>
    </sheetView>
  </sheetViews>
  <sheetFormatPr defaultColWidth="9.00390625" defaultRowHeight="12.75"/>
  <cols>
    <col min="1" max="1" width="4.875" style="11" customWidth="1"/>
    <col min="2" max="2" width="13.125" style="6" customWidth="1"/>
    <col min="3" max="3" width="59.375" style="6" customWidth="1"/>
    <col min="4" max="4" width="10.125" style="6" customWidth="1"/>
    <col min="5" max="16384" width="9.125" style="6" customWidth="1"/>
  </cols>
  <sheetData>
    <row r="1" ht="12.75" customHeight="1">
      <c r="D1" s="1" t="s">
        <v>136</v>
      </c>
    </row>
    <row r="2" ht="15">
      <c r="D2" s="1" t="s">
        <v>382</v>
      </c>
    </row>
    <row r="3" ht="12.75" customHeight="1">
      <c r="D3" s="1" t="s">
        <v>196</v>
      </c>
    </row>
    <row r="4" spans="2:4" ht="15">
      <c r="B4" s="9"/>
      <c r="D4" s="1" t="s">
        <v>189</v>
      </c>
    </row>
    <row r="5" spans="2:4" ht="12.75" customHeight="1">
      <c r="B5" s="11"/>
      <c r="D5" s="1" t="s">
        <v>437</v>
      </c>
    </row>
    <row r="6" spans="2:7" ht="15">
      <c r="B6" s="12"/>
      <c r="D6" s="1" t="s">
        <v>438</v>
      </c>
      <c r="G6" s="9"/>
    </row>
    <row r="7" spans="2:7" ht="15">
      <c r="B7" s="12"/>
      <c r="C7" s="1"/>
      <c r="G7" s="9"/>
    </row>
    <row r="8" spans="1:7" ht="12.75" customHeight="1">
      <c r="A8" s="312" t="s">
        <v>444</v>
      </c>
      <c r="B8" s="312"/>
      <c r="C8" s="312"/>
      <c r="D8" s="312"/>
      <c r="G8" s="9"/>
    </row>
    <row r="9" spans="1:4" ht="29.25" customHeight="1">
      <c r="A9" s="312"/>
      <c r="B9" s="312"/>
      <c r="C9" s="312"/>
      <c r="D9" s="312"/>
    </row>
    <row r="10" spans="2:4" ht="12.75" customHeight="1">
      <c r="B10" s="14"/>
      <c r="C10" s="16"/>
      <c r="D10" s="28" t="s">
        <v>28</v>
      </c>
    </row>
    <row r="11" spans="1:4" ht="21" customHeight="1">
      <c r="A11" s="20" t="s">
        <v>50</v>
      </c>
      <c r="B11" s="20" t="s">
        <v>38</v>
      </c>
      <c r="C11" s="20" t="s">
        <v>1</v>
      </c>
      <c r="D11" s="20" t="s">
        <v>27</v>
      </c>
    </row>
    <row r="12" spans="1:4" ht="24" customHeight="1">
      <c r="A12" s="153">
        <v>991</v>
      </c>
      <c r="B12" s="33" t="s">
        <v>153</v>
      </c>
      <c r="C12" s="32" t="s">
        <v>34</v>
      </c>
      <c r="D12" s="160">
        <f>D13</f>
        <v>2145.1</v>
      </c>
    </row>
    <row r="13" spans="1:4" ht="30" customHeight="1">
      <c r="A13" s="153">
        <v>991</v>
      </c>
      <c r="B13" s="46" t="s">
        <v>154</v>
      </c>
      <c r="C13" s="4" t="s">
        <v>35</v>
      </c>
      <c r="D13" s="113">
        <f>D14+D17+D19</f>
        <v>2145.1</v>
      </c>
    </row>
    <row r="14" spans="1:4" ht="33.75" customHeight="1">
      <c r="A14" s="153">
        <v>991</v>
      </c>
      <c r="B14" s="4" t="s">
        <v>424</v>
      </c>
      <c r="C14" s="4" t="s">
        <v>155</v>
      </c>
      <c r="D14" s="71">
        <f>D15+D16</f>
        <v>979.5</v>
      </c>
    </row>
    <row r="15" spans="1:4" ht="31.5" customHeight="1">
      <c r="A15" s="153">
        <v>991</v>
      </c>
      <c r="B15" s="4" t="s">
        <v>416</v>
      </c>
      <c r="C15" s="4" t="s">
        <v>281</v>
      </c>
      <c r="D15" s="72">
        <v>978</v>
      </c>
    </row>
    <row r="16" spans="1:4" ht="54" customHeight="1">
      <c r="A16" s="153">
        <v>991</v>
      </c>
      <c r="B16" s="4" t="s">
        <v>425</v>
      </c>
      <c r="C16" s="4" t="s">
        <v>306</v>
      </c>
      <c r="D16" s="72">
        <v>1.5</v>
      </c>
    </row>
    <row r="17" spans="1:4" ht="36.75" customHeight="1">
      <c r="A17" s="153">
        <v>991</v>
      </c>
      <c r="B17" s="4" t="s">
        <v>426</v>
      </c>
      <c r="C17" s="4" t="s">
        <v>36</v>
      </c>
      <c r="D17" s="71">
        <f>D18</f>
        <v>141.3</v>
      </c>
    </row>
    <row r="18" spans="1:4" ht="43.5" customHeight="1">
      <c r="A18" s="153">
        <v>991</v>
      </c>
      <c r="B18" s="4" t="s">
        <v>417</v>
      </c>
      <c r="C18" s="5" t="s">
        <v>307</v>
      </c>
      <c r="D18" s="72">
        <v>141.3</v>
      </c>
    </row>
    <row r="19" spans="1:4" ht="27" customHeight="1">
      <c r="A19" s="153">
        <v>991</v>
      </c>
      <c r="B19" s="4" t="s">
        <v>427</v>
      </c>
      <c r="C19" s="4" t="s">
        <v>156</v>
      </c>
      <c r="D19" s="71">
        <f>D20+D33</f>
        <v>1024.3</v>
      </c>
    </row>
    <row r="20" spans="1:4" ht="45">
      <c r="A20" s="153">
        <v>991</v>
      </c>
      <c r="B20" s="4" t="s">
        <v>418</v>
      </c>
      <c r="C20" s="5" t="s">
        <v>185</v>
      </c>
      <c r="D20" s="119">
        <f>D21+D22</f>
        <v>988.3</v>
      </c>
    </row>
    <row r="21" spans="1:4" ht="15">
      <c r="A21" s="153">
        <v>991</v>
      </c>
      <c r="B21" s="4" t="s">
        <v>418</v>
      </c>
      <c r="C21" s="5" t="s">
        <v>308</v>
      </c>
      <c r="D21" s="115">
        <v>974.3</v>
      </c>
    </row>
    <row r="22" spans="1:4" ht="30">
      <c r="A22" s="153">
        <v>991</v>
      </c>
      <c r="B22" s="4" t="s">
        <v>418</v>
      </c>
      <c r="C22" s="5" t="s">
        <v>431</v>
      </c>
      <c r="D22" s="115">
        <v>14</v>
      </c>
    </row>
    <row r="23" spans="1:4" ht="45" hidden="1">
      <c r="A23" s="153">
        <v>991</v>
      </c>
      <c r="B23" s="4" t="s">
        <v>379</v>
      </c>
      <c r="C23" s="5" t="s">
        <v>309</v>
      </c>
      <c r="D23" s="115"/>
    </row>
    <row r="24" spans="1:4" ht="30" hidden="1">
      <c r="A24" s="153">
        <v>991</v>
      </c>
      <c r="B24" s="4" t="s">
        <v>184</v>
      </c>
      <c r="C24" s="5" t="s">
        <v>310</v>
      </c>
      <c r="D24" s="115"/>
    </row>
    <row r="25" spans="1:4" ht="45" hidden="1">
      <c r="A25" s="153">
        <v>991</v>
      </c>
      <c r="B25" s="4" t="s">
        <v>184</v>
      </c>
      <c r="C25" s="5" t="s">
        <v>369</v>
      </c>
      <c r="D25" s="162"/>
    </row>
    <row r="26" spans="1:4" ht="45" hidden="1">
      <c r="A26" s="153">
        <v>991</v>
      </c>
      <c r="B26" s="116" t="s">
        <v>184</v>
      </c>
      <c r="C26" s="117" t="s">
        <v>311</v>
      </c>
      <c r="D26" s="118"/>
    </row>
    <row r="27" spans="1:4" ht="15" hidden="1">
      <c r="A27" s="153">
        <v>991</v>
      </c>
      <c r="B27" s="116" t="s">
        <v>184</v>
      </c>
      <c r="C27" s="117" t="s">
        <v>312</v>
      </c>
      <c r="D27" s="118"/>
    </row>
    <row r="28" spans="1:4" ht="45" hidden="1">
      <c r="A28" s="153">
        <v>991</v>
      </c>
      <c r="B28" s="4" t="s">
        <v>379</v>
      </c>
      <c r="C28" s="117" t="s">
        <v>381</v>
      </c>
      <c r="D28" s="118"/>
    </row>
    <row r="29" spans="1:4" ht="15" hidden="1">
      <c r="A29" s="153">
        <v>991</v>
      </c>
      <c r="B29" s="4" t="s">
        <v>379</v>
      </c>
      <c r="C29" s="117" t="s">
        <v>312</v>
      </c>
      <c r="D29" s="118"/>
    </row>
    <row r="30" spans="1:4" ht="45" hidden="1">
      <c r="A30" s="153">
        <v>991</v>
      </c>
      <c r="B30" s="4" t="s">
        <v>379</v>
      </c>
      <c r="C30" s="117" t="s">
        <v>390</v>
      </c>
      <c r="D30" s="118"/>
    </row>
    <row r="31" spans="1:4" ht="45" hidden="1">
      <c r="A31" s="153">
        <v>991</v>
      </c>
      <c r="B31" s="4" t="s">
        <v>379</v>
      </c>
      <c r="C31" s="117" t="s">
        <v>392</v>
      </c>
      <c r="D31" s="118"/>
    </row>
    <row r="32" spans="1:4" ht="45" hidden="1">
      <c r="A32" s="153">
        <v>991</v>
      </c>
      <c r="B32" s="4" t="s">
        <v>398</v>
      </c>
      <c r="C32" s="117" t="s">
        <v>399</v>
      </c>
      <c r="D32" s="118"/>
    </row>
    <row r="33" spans="1:4" ht="60">
      <c r="A33" s="153">
        <v>991</v>
      </c>
      <c r="B33" s="4" t="s">
        <v>419</v>
      </c>
      <c r="C33" s="5" t="s">
        <v>186</v>
      </c>
      <c r="D33" s="119">
        <f>D34+D35</f>
        <v>36</v>
      </c>
    </row>
    <row r="34" spans="1:4" ht="45">
      <c r="A34" s="153">
        <v>991</v>
      </c>
      <c r="B34" s="116" t="s">
        <v>419</v>
      </c>
      <c r="C34" s="120" t="s">
        <v>313</v>
      </c>
      <c r="D34" s="118">
        <v>36</v>
      </c>
    </row>
    <row r="35" spans="1:4" ht="75">
      <c r="A35" s="153">
        <v>991</v>
      </c>
      <c r="B35" s="121" t="s">
        <v>419</v>
      </c>
      <c r="C35" s="122" t="s">
        <v>314</v>
      </c>
      <c r="D35" s="123">
        <v>0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SheetLayoutView="100" workbookViewId="0" topLeftCell="A1">
      <selection activeCell="A1" sqref="A1:E32"/>
    </sheetView>
  </sheetViews>
  <sheetFormatPr defaultColWidth="9.00390625" defaultRowHeight="12.75"/>
  <cols>
    <col min="1" max="1" width="5.125" style="6" customWidth="1"/>
    <col min="2" max="2" width="14.25390625" style="6" customWidth="1"/>
    <col min="3" max="3" width="48.125" style="6" customWidth="1"/>
    <col min="4" max="4" width="10.125" style="6" customWidth="1"/>
    <col min="5" max="5" width="9.625" style="6" bestFit="1" customWidth="1"/>
    <col min="6" max="16384" width="9.125" style="6" customWidth="1"/>
  </cols>
  <sheetData>
    <row r="1" ht="15.75" customHeight="1">
      <c r="E1" s="1" t="s">
        <v>137</v>
      </c>
    </row>
    <row r="2" ht="15">
      <c r="E2" s="1" t="s">
        <v>385</v>
      </c>
    </row>
    <row r="3" ht="12.75" customHeight="1">
      <c r="E3" s="1" t="s">
        <v>196</v>
      </c>
    </row>
    <row r="4" spans="2:5" ht="15">
      <c r="B4" s="9"/>
      <c r="E4" s="1" t="s">
        <v>189</v>
      </c>
    </row>
    <row r="5" spans="2:5" ht="12.75" customHeight="1">
      <c r="B5" s="11"/>
      <c r="E5" s="1" t="s">
        <v>437</v>
      </c>
    </row>
    <row r="6" spans="2:7" ht="15">
      <c r="B6" s="12"/>
      <c r="E6" s="1" t="s">
        <v>438</v>
      </c>
      <c r="G6" s="9"/>
    </row>
    <row r="7" spans="2:7" ht="15">
      <c r="B7" s="12"/>
      <c r="C7" s="1"/>
      <c r="G7" s="9"/>
    </row>
    <row r="8" spans="2:7" ht="12.75" customHeight="1">
      <c r="B8" s="312" t="s">
        <v>445</v>
      </c>
      <c r="C8" s="312"/>
      <c r="D8" s="312"/>
      <c r="E8" s="312"/>
      <c r="G8" s="9"/>
    </row>
    <row r="9" spans="2:5" ht="29.25" customHeight="1">
      <c r="B9" s="312"/>
      <c r="C9" s="312"/>
      <c r="D9" s="312"/>
      <c r="E9" s="312"/>
    </row>
    <row r="10" spans="2:5" ht="12.75" customHeight="1">
      <c r="B10" s="14"/>
      <c r="C10" s="16"/>
      <c r="D10" s="28"/>
      <c r="E10" s="28" t="s">
        <v>28</v>
      </c>
    </row>
    <row r="11" spans="1:5" ht="21" customHeight="1">
      <c r="A11" s="315" t="s">
        <v>50</v>
      </c>
      <c r="B11" s="315" t="s">
        <v>38</v>
      </c>
      <c r="C11" s="315" t="s">
        <v>1</v>
      </c>
      <c r="D11" s="315" t="s">
        <v>33</v>
      </c>
      <c r="E11" s="315"/>
    </row>
    <row r="12" spans="1:5" ht="21" customHeight="1">
      <c r="A12" s="315"/>
      <c r="B12" s="315"/>
      <c r="C12" s="315"/>
      <c r="D12" s="20" t="s">
        <v>429</v>
      </c>
      <c r="E12" s="20" t="s">
        <v>443</v>
      </c>
    </row>
    <row r="13" spans="1:5" ht="24" customHeight="1">
      <c r="A13" s="73">
        <v>991</v>
      </c>
      <c r="B13" s="33" t="s">
        <v>153</v>
      </c>
      <c r="C13" s="32" t="s">
        <v>34</v>
      </c>
      <c r="D13" s="160">
        <f>D14</f>
        <v>2080.6</v>
      </c>
      <c r="E13" s="160">
        <f>E14</f>
        <v>2069.1</v>
      </c>
    </row>
    <row r="14" spans="1:5" ht="30" customHeight="1">
      <c r="A14" s="73">
        <v>991</v>
      </c>
      <c r="B14" s="46" t="s">
        <v>154</v>
      </c>
      <c r="C14" s="4" t="s">
        <v>35</v>
      </c>
      <c r="D14" s="160">
        <f>D15+D19+D21</f>
        <v>2080.6</v>
      </c>
      <c r="E14" s="160">
        <f>E15+E19+E21</f>
        <v>2069.1</v>
      </c>
    </row>
    <row r="15" spans="1:5" ht="33.75" customHeight="1">
      <c r="A15" s="73">
        <v>991</v>
      </c>
      <c r="B15" s="4" t="s">
        <v>424</v>
      </c>
      <c r="C15" s="4" t="s">
        <v>155</v>
      </c>
      <c r="D15" s="71">
        <f>D16+D18</f>
        <v>993</v>
      </c>
      <c r="E15" s="71">
        <f>E16+E18</f>
        <v>1008.7</v>
      </c>
    </row>
    <row r="16" spans="1:5" ht="31.5" customHeight="1">
      <c r="A16" s="73">
        <v>991</v>
      </c>
      <c r="B16" s="4" t="s">
        <v>425</v>
      </c>
      <c r="C16" s="4" t="s">
        <v>281</v>
      </c>
      <c r="D16" s="72">
        <v>991.4</v>
      </c>
      <c r="E16" s="72">
        <v>1007</v>
      </c>
    </row>
    <row r="17" spans="1:5" ht="36.75" customHeight="1" hidden="1">
      <c r="A17" s="73">
        <v>991</v>
      </c>
      <c r="B17" s="4" t="s">
        <v>19</v>
      </c>
      <c r="C17" s="4" t="s">
        <v>306</v>
      </c>
      <c r="D17" s="72"/>
      <c r="E17" s="72"/>
    </row>
    <row r="18" spans="1:5" ht="57" customHeight="1">
      <c r="A18" s="73">
        <v>991</v>
      </c>
      <c r="B18" s="4" t="s">
        <v>425</v>
      </c>
      <c r="C18" s="4" t="s">
        <v>306</v>
      </c>
      <c r="D18" s="72">
        <v>1.6</v>
      </c>
      <c r="E18" s="72">
        <v>1.7</v>
      </c>
    </row>
    <row r="19" spans="1:5" ht="30">
      <c r="A19" s="73">
        <v>991</v>
      </c>
      <c r="B19" s="4" t="s">
        <v>426</v>
      </c>
      <c r="C19" s="4" t="s">
        <v>36</v>
      </c>
      <c r="D19" s="71">
        <f>D20</f>
        <v>142.8</v>
      </c>
      <c r="E19" s="157">
        <f>E20</f>
        <v>148.5</v>
      </c>
    </row>
    <row r="20" spans="1:5" ht="45">
      <c r="A20" s="73">
        <v>991</v>
      </c>
      <c r="B20" s="4" t="s">
        <v>417</v>
      </c>
      <c r="C20" s="5" t="s">
        <v>307</v>
      </c>
      <c r="D20" s="72">
        <v>142.8</v>
      </c>
      <c r="E20" s="158">
        <v>148.5</v>
      </c>
    </row>
    <row r="21" spans="1:6" ht="15">
      <c r="A21" s="73">
        <v>991</v>
      </c>
      <c r="B21" s="4" t="s">
        <v>428</v>
      </c>
      <c r="C21" s="4" t="s">
        <v>156</v>
      </c>
      <c r="D21" s="160">
        <f>D22+D30</f>
        <v>944.8</v>
      </c>
      <c r="E21" s="200">
        <f>E22+E30</f>
        <v>911.9</v>
      </c>
      <c r="F21" s="8"/>
    </row>
    <row r="22" spans="1:5" ht="45">
      <c r="A22" s="73">
        <v>991</v>
      </c>
      <c r="B22" s="4" t="s">
        <v>418</v>
      </c>
      <c r="C22" s="5" t="s">
        <v>185</v>
      </c>
      <c r="D22" s="115">
        <f>D23+D24</f>
        <v>944.8</v>
      </c>
      <c r="E22" s="85">
        <f>E23+E24</f>
        <v>911.9</v>
      </c>
    </row>
    <row r="23" spans="1:5" ht="15">
      <c r="A23" s="73">
        <v>991</v>
      </c>
      <c r="B23" s="4" t="s">
        <v>418</v>
      </c>
      <c r="C23" s="5" t="s">
        <v>308</v>
      </c>
      <c r="D23" s="115">
        <v>944.8</v>
      </c>
      <c r="E23" s="85">
        <v>911.9</v>
      </c>
    </row>
    <row r="24" spans="1:5" ht="30" hidden="1">
      <c r="A24" s="73">
        <v>991</v>
      </c>
      <c r="B24" s="4" t="s">
        <v>379</v>
      </c>
      <c r="C24" s="5" t="s">
        <v>431</v>
      </c>
      <c r="D24" s="115"/>
      <c r="E24" s="85"/>
    </row>
    <row r="25" spans="1:5" ht="45" hidden="1">
      <c r="A25" s="73">
        <v>991</v>
      </c>
      <c r="B25" s="4" t="s">
        <v>379</v>
      </c>
      <c r="C25" s="5" t="s">
        <v>309</v>
      </c>
      <c r="D25" s="115"/>
      <c r="E25" s="159"/>
    </row>
    <row r="26" spans="1:5" ht="30" hidden="1">
      <c r="A26" s="73">
        <v>991</v>
      </c>
      <c r="B26" s="4" t="s">
        <v>184</v>
      </c>
      <c r="C26" s="5" t="s">
        <v>310</v>
      </c>
      <c r="D26" s="115"/>
      <c r="E26" s="154"/>
    </row>
    <row r="27" spans="1:5" ht="45" hidden="1">
      <c r="A27" s="73">
        <v>991</v>
      </c>
      <c r="B27" s="4" t="s">
        <v>184</v>
      </c>
      <c r="C27" s="5" t="s">
        <v>372</v>
      </c>
      <c r="D27" s="162"/>
      <c r="E27" s="154"/>
    </row>
    <row r="28" spans="1:5" ht="45" hidden="1">
      <c r="A28" s="73">
        <v>991</v>
      </c>
      <c r="B28" s="116" t="s">
        <v>184</v>
      </c>
      <c r="C28" s="117" t="s">
        <v>311</v>
      </c>
      <c r="D28" s="118"/>
      <c r="E28" s="18"/>
    </row>
    <row r="29" spans="1:5" ht="15" hidden="1">
      <c r="A29" s="73">
        <v>991</v>
      </c>
      <c r="B29" s="116" t="s">
        <v>184</v>
      </c>
      <c r="C29" s="117" t="s">
        <v>312</v>
      </c>
      <c r="D29" s="118"/>
      <c r="E29" s="18"/>
    </row>
    <row r="30" spans="1:5" ht="60">
      <c r="A30" s="73">
        <v>991</v>
      </c>
      <c r="B30" s="4" t="s">
        <v>419</v>
      </c>
      <c r="C30" s="5" t="s">
        <v>186</v>
      </c>
      <c r="D30" s="119">
        <v>0</v>
      </c>
      <c r="E30" s="199">
        <v>0</v>
      </c>
    </row>
    <row r="31" spans="1:5" ht="45" hidden="1">
      <c r="A31" s="73">
        <v>991</v>
      </c>
      <c r="B31" s="116" t="s">
        <v>380</v>
      </c>
      <c r="C31" s="120" t="s">
        <v>313</v>
      </c>
      <c r="D31" s="118"/>
      <c r="E31" s="118"/>
    </row>
    <row r="32" spans="1:5" ht="75">
      <c r="A32" s="73">
        <v>991</v>
      </c>
      <c r="B32" s="121" t="s">
        <v>419</v>
      </c>
      <c r="C32" s="122" t="s">
        <v>314</v>
      </c>
      <c r="D32" s="123">
        <v>0</v>
      </c>
      <c r="E32" s="123">
        <v>0</v>
      </c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view="pageBreakPreview" zoomScaleSheetLayoutView="100" workbookViewId="0" topLeftCell="A24">
      <selection activeCell="C55" sqref="A1:C55"/>
    </sheetView>
  </sheetViews>
  <sheetFormatPr defaultColWidth="9.00390625" defaultRowHeight="12.75"/>
  <cols>
    <col min="2" max="2" width="67.25390625" style="0" customWidth="1"/>
    <col min="3" max="3" width="13.75390625" style="0" bestFit="1" customWidth="1"/>
    <col min="4" max="4" width="13.25390625" style="0" customWidth="1"/>
  </cols>
  <sheetData>
    <row r="1" s="6" customFormat="1" ht="12.75" customHeight="1">
      <c r="C1" s="1" t="s">
        <v>173</v>
      </c>
    </row>
    <row r="2" s="6" customFormat="1" ht="15">
      <c r="C2" s="1" t="s">
        <v>382</v>
      </c>
    </row>
    <row r="3" s="6" customFormat="1" ht="12.75" customHeight="1">
      <c r="C3" s="1" t="s">
        <v>196</v>
      </c>
    </row>
    <row r="4" spans="1:3" s="6" customFormat="1" ht="15">
      <c r="A4" s="9"/>
      <c r="C4" s="1" t="s">
        <v>189</v>
      </c>
    </row>
    <row r="5" spans="1:3" s="6" customFormat="1" ht="12.75" customHeight="1">
      <c r="A5" s="11"/>
      <c r="C5" s="1" t="s">
        <v>437</v>
      </c>
    </row>
    <row r="6" spans="1:6" s="6" customFormat="1" ht="15">
      <c r="A6" s="12"/>
      <c r="C6" s="1" t="s">
        <v>446</v>
      </c>
      <c r="F6" s="9"/>
    </row>
    <row r="7" spans="1:6" s="6" customFormat="1" ht="15">
      <c r="A7" s="12"/>
      <c r="B7" s="1"/>
      <c r="F7" s="9"/>
    </row>
    <row r="8" spans="1:6" s="6" customFormat="1" ht="12.75" customHeight="1">
      <c r="A8" s="305" t="s">
        <v>447</v>
      </c>
      <c r="B8" s="305"/>
      <c r="C8" s="305"/>
      <c r="F8" s="9"/>
    </row>
    <row r="9" spans="1:3" s="6" customFormat="1" ht="29.25" customHeight="1">
      <c r="A9" s="305"/>
      <c r="B9" s="305"/>
      <c r="C9" s="305"/>
    </row>
    <row r="10" spans="1:3" s="6" customFormat="1" ht="12.75" customHeight="1">
      <c r="A10" s="14"/>
      <c r="B10" s="16"/>
      <c r="C10" s="28" t="s">
        <v>28</v>
      </c>
    </row>
    <row r="11" spans="1:3" s="6" customFormat="1" ht="21" customHeight="1">
      <c r="A11" s="86" t="s">
        <v>38</v>
      </c>
      <c r="B11" s="86" t="s">
        <v>199</v>
      </c>
      <c r="C11" s="29" t="s">
        <v>200</v>
      </c>
    </row>
    <row r="12" spans="1:3" s="6" customFormat="1" ht="32.25" customHeight="1">
      <c r="A12" s="87" t="s">
        <v>201</v>
      </c>
      <c r="B12" s="88" t="s">
        <v>39</v>
      </c>
      <c r="C12" s="179">
        <f>C13+C15+C16+C21+C22+C20</f>
        <v>1697.29191</v>
      </c>
    </row>
    <row r="13" spans="1:4" s="6" customFormat="1" ht="30" customHeight="1">
      <c r="A13" s="89" t="s">
        <v>202</v>
      </c>
      <c r="B13" s="4" t="s">
        <v>203</v>
      </c>
      <c r="C13" s="170">
        <v>630.33582</v>
      </c>
      <c r="D13" s="277"/>
    </row>
    <row r="14" spans="1:4" s="6" customFormat="1" ht="47.25" customHeight="1" hidden="1">
      <c r="A14" s="89" t="s">
        <v>204</v>
      </c>
      <c r="B14" s="4" t="s">
        <v>205</v>
      </c>
      <c r="C14" s="170"/>
      <c r="D14" s="277"/>
    </row>
    <row r="15" spans="1:4" s="6" customFormat="1" ht="49.5" customHeight="1">
      <c r="A15" s="89" t="s">
        <v>206</v>
      </c>
      <c r="B15" s="4" t="s">
        <v>40</v>
      </c>
      <c r="C15" s="170">
        <v>497.88923</v>
      </c>
      <c r="D15" s="277"/>
    </row>
    <row r="16" spans="1:4" s="6" customFormat="1" ht="35.25" customHeight="1">
      <c r="A16" s="89" t="s">
        <v>207</v>
      </c>
      <c r="B16" s="4" t="s">
        <v>208</v>
      </c>
      <c r="C16" s="254">
        <v>254.39675</v>
      </c>
      <c r="D16" s="277"/>
    </row>
    <row r="17" spans="1:4" s="6" customFormat="1" ht="0.75" customHeight="1">
      <c r="A17" s="89" t="s">
        <v>209</v>
      </c>
      <c r="B17" s="4" t="s">
        <v>104</v>
      </c>
      <c r="C17" s="254"/>
      <c r="D17" s="277"/>
    </row>
    <row r="18" spans="1:4" s="6" customFormat="1" ht="27.75" customHeight="1" hidden="1">
      <c r="A18" s="89" t="s">
        <v>210</v>
      </c>
      <c r="B18" s="4" t="s">
        <v>105</v>
      </c>
      <c r="C18" s="254"/>
      <c r="D18" s="277"/>
    </row>
    <row r="19" spans="1:4" s="6" customFormat="1" ht="18" customHeight="1" hidden="1">
      <c r="A19" s="89" t="s">
        <v>211</v>
      </c>
      <c r="B19" s="4" t="s">
        <v>41</v>
      </c>
      <c r="C19" s="254"/>
      <c r="D19" s="277"/>
    </row>
    <row r="20" spans="1:4" s="6" customFormat="1" ht="18" customHeight="1" hidden="1">
      <c r="A20" s="89" t="s">
        <v>209</v>
      </c>
      <c r="B20" s="4" t="s">
        <v>104</v>
      </c>
      <c r="C20" s="254"/>
      <c r="D20" s="277"/>
    </row>
    <row r="21" spans="1:4" s="6" customFormat="1" ht="18" customHeight="1">
      <c r="A21" s="89" t="s">
        <v>210</v>
      </c>
      <c r="B21" s="80" t="s">
        <v>105</v>
      </c>
      <c r="C21" s="254">
        <v>1</v>
      </c>
      <c r="D21" s="277"/>
    </row>
    <row r="22" spans="1:4" s="6" customFormat="1" ht="18" customHeight="1">
      <c r="A22" s="89" t="s">
        <v>211</v>
      </c>
      <c r="B22" s="80" t="s">
        <v>41</v>
      </c>
      <c r="C22" s="254">
        <v>313.67011</v>
      </c>
      <c r="D22" s="277"/>
    </row>
    <row r="23" spans="1:4" s="6" customFormat="1" ht="30.75" customHeight="1">
      <c r="A23" s="87" t="s">
        <v>212</v>
      </c>
      <c r="B23" s="90" t="s">
        <v>213</v>
      </c>
      <c r="C23" s="179">
        <f>C24</f>
        <v>141.3</v>
      </c>
      <c r="D23" s="277"/>
    </row>
    <row r="24" spans="1:4" s="6" customFormat="1" ht="25.5" customHeight="1">
      <c r="A24" s="89" t="s">
        <v>214</v>
      </c>
      <c r="B24" s="4" t="s">
        <v>42</v>
      </c>
      <c r="C24" s="254">
        <v>141.3</v>
      </c>
      <c r="D24" s="277"/>
    </row>
    <row r="25" spans="1:4" s="6" customFormat="1" ht="28.5">
      <c r="A25" s="87" t="s">
        <v>215</v>
      </c>
      <c r="B25" s="90" t="s">
        <v>43</v>
      </c>
      <c r="C25" s="179">
        <f>C27</f>
        <v>22.5</v>
      </c>
      <c r="D25" s="277"/>
    </row>
    <row r="26" spans="1:4" s="6" customFormat="1" ht="48" customHeight="1" hidden="1">
      <c r="A26" s="89" t="s">
        <v>216</v>
      </c>
      <c r="B26" s="4" t="s">
        <v>217</v>
      </c>
      <c r="C26" s="254"/>
      <c r="D26" s="277"/>
    </row>
    <row r="27" spans="1:4" s="6" customFormat="1" ht="32.25" customHeight="1">
      <c r="A27" s="89" t="s">
        <v>218</v>
      </c>
      <c r="B27" s="4" t="s">
        <v>460</v>
      </c>
      <c r="C27" s="254">
        <v>22.5</v>
      </c>
      <c r="D27" s="277"/>
    </row>
    <row r="28" spans="1:4" s="6" customFormat="1" ht="30" hidden="1">
      <c r="A28" s="89" t="s">
        <v>219</v>
      </c>
      <c r="B28" s="4" t="s">
        <v>106</v>
      </c>
      <c r="C28" s="254"/>
      <c r="D28" s="277"/>
    </row>
    <row r="29" spans="1:4" s="201" customFormat="1" ht="15" hidden="1">
      <c r="A29" s="225" t="s">
        <v>220</v>
      </c>
      <c r="B29" s="226" t="s">
        <v>107</v>
      </c>
      <c r="C29" s="255">
        <v>0</v>
      </c>
      <c r="D29" s="278"/>
    </row>
    <row r="30" spans="1:4" s="6" customFormat="1" ht="15" hidden="1">
      <c r="A30" s="89" t="s">
        <v>221</v>
      </c>
      <c r="B30" s="4" t="s">
        <v>222</v>
      </c>
      <c r="C30" s="254">
        <v>0</v>
      </c>
      <c r="D30" s="277"/>
    </row>
    <row r="31" spans="1:4" s="6" customFormat="1" ht="15" hidden="1">
      <c r="A31" s="89" t="s">
        <v>225</v>
      </c>
      <c r="B31" s="4" t="s">
        <v>109</v>
      </c>
      <c r="C31" s="254">
        <v>0</v>
      </c>
      <c r="D31" s="277"/>
    </row>
    <row r="32" spans="1:4" s="6" customFormat="1" ht="15" hidden="1">
      <c r="A32" s="89" t="s">
        <v>226</v>
      </c>
      <c r="B32" s="4" t="s">
        <v>227</v>
      </c>
      <c r="C32" s="254"/>
      <c r="D32" s="277"/>
    </row>
    <row r="33" spans="1:4" s="6" customFormat="1" ht="14.25">
      <c r="A33" s="87" t="s">
        <v>228</v>
      </c>
      <c r="B33" s="88" t="s">
        <v>229</v>
      </c>
      <c r="C33" s="179">
        <f>C35+C36</f>
        <v>78.39999999999999</v>
      </c>
      <c r="D33" s="277"/>
    </row>
    <row r="34" spans="1:4" s="6" customFormat="1" ht="15" hidden="1">
      <c r="A34" s="89" t="s">
        <v>230</v>
      </c>
      <c r="B34" s="4" t="s">
        <v>231</v>
      </c>
      <c r="C34" s="254"/>
      <c r="D34" s="277"/>
    </row>
    <row r="35" spans="1:4" s="6" customFormat="1" ht="19.5" customHeight="1">
      <c r="A35" s="89" t="s">
        <v>232</v>
      </c>
      <c r="B35" s="4" t="s">
        <v>233</v>
      </c>
      <c r="C35" s="254">
        <v>78.3</v>
      </c>
      <c r="D35" s="277"/>
    </row>
    <row r="36" spans="1:4" s="6" customFormat="1" ht="15.75" customHeight="1">
      <c r="A36" s="89" t="s">
        <v>234</v>
      </c>
      <c r="B36" s="4" t="s">
        <v>44</v>
      </c>
      <c r="C36" s="254">
        <v>0.1</v>
      </c>
      <c r="D36" s="277"/>
    </row>
    <row r="37" spans="1:4" s="6" customFormat="1" ht="13.5" customHeight="1" hidden="1">
      <c r="A37" s="89" t="s">
        <v>235</v>
      </c>
      <c r="B37" s="4" t="s">
        <v>236</v>
      </c>
      <c r="C37" s="254"/>
      <c r="D37" s="277"/>
    </row>
    <row r="38" spans="1:4" s="6" customFormat="1" ht="16.5" customHeight="1" hidden="1">
      <c r="A38" s="87" t="s">
        <v>237</v>
      </c>
      <c r="B38" s="88" t="s">
        <v>110</v>
      </c>
      <c r="C38" s="179"/>
      <c r="D38" s="277"/>
    </row>
    <row r="39" spans="1:4" s="6" customFormat="1" ht="15" hidden="1">
      <c r="A39" s="89" t="s">
        <v>238</v>
      </c>
      <c r="B39" s="4" t="s">
        <v>111</v>
      </c>
      <c r="C39" s="254"/>
      <c r="D39" s="277"/>
    </row>
    <row r="40" spans="1:4" s="6" customFormat="1" ht="15" hidden="1">
      <c r="A40" s="89" t="s">
        <v>239</v>
      </c>
      <c r="B40" s="4" t="s">
        <v>112</v>
      </c>
      <c r="C40" s="254"/>
      <c r="D40" s="277"/>
    </row>
    <row r="41" spans="1:4" s="6" customFormat="1" ht="14.25">
      <c r="A41" s="87" t="s">
        <v>240</v>
      </c>
      <c r="B41" s="88" t="s">
        <v>72</v>
      </c>
      <c r="C41" s="179">
        <f>C42+C52</f>
        <v>542.60809</v>
      </c>
      <c r="D41" s="277"/>
    </row>
    <row r="42" spans="1:4" s="6" customFormat="1" ht="15">
      <c r="A42" s="89" t="s">
        <v>241</v>
      </c>
      <c r="B42" s="4" t="s">
        <v>45</v>
      </c>
      <c r="C42" s="254">
        <v>437.31827</v>
      </c>
      <c r="D42" s="277"/>
    </row>
    <row r="43" spans="1:4" s="6" customFormat="1" ht="14.25" customHeight="1" hidden="1">
      <c r="A43" s="89" t="s">
        <v>242</v>
      </c>
      <c r="B43" s="4" t="s">
        <v>113</v>
      </c>
      <c r="C43" s="254"/>
      <c r="D43" s="277"/>
    </row>
    <row r="44" spans="1:4" s="6" customFormat="1" ht="14.25" hidden="1">
      <c r="A44" s="87" t="s">
        <v>243</v>
      </c>
      <c r="B44" s="88" t="s">
        <v>46</v>
      </c>
      <c r="C44" s="179"/>
      <c r="D44" s="277"/>
    </row>
    <row r="45" spans="1:4" s="6" customFormat="1" ht="15" hidden="1">
      <c r="A45" s="89" t="s">
        <v>244</v>
      </c>
      <c r="B45" s="4" t="s">
        <v>47</v>
      </c>
      <c r="C45" s="254"/>
      <c r="D45" s="277"/>
    </row>
    <row r="46" spans="1:4" s="6" customFormat="1" ht="15" hidden="1">
      <c r="A46" s="89" t="s">
        <v>245</v>
      </c>
      <c r="B46" s="4" t="s">
        <v>246</v>
      </c>
      <c r="C46" s="254"/>
      <c r="D46" s="277"/>
    </row>
    <row r="47" spans="1:4" s="6" customFormat="1" ht="14.25" hidden="1">
      <c r="A47" s="87" t="s">
        <v>247</v>
      </c>
      <c r="B47" s="88" t="s">
        <v>48</v>
      </c>
      <c r="C47" s="179"/>
      <c r="D47" s="277"/>
    </row>
    <row r="48" spans="1:4" s="6" customFormat="1" ht="15" hidden="1">
      <c r="A48" s="89" t="s">
        <v>248</v>
      </c>
      <c r="B48" s="4" t="s">
        <v>114</v>
      </c>
      <c r="C48" s="254"/>
      <c r="D48" s="277"/>
    </row>
    <row r="49" spans="1:4" s="6" customFormat="1" ht="15" hidden="1">
      <c r="A49" s="89" t="s">
        <v>249</v>
      </c>
      <c r="B49" s="4" t="s">
        <v>250</v>
      </c>
      <c r="C49" s="254"/>
      <c r="D49" s="277"/>
    </row>
    <row r="50" spans="1:4" s="6" customFormat="1" ht="28.5" hidden="1">
      <c r="A50" s="87" t="s">
        <v>251</v>
      </c>
      <c r="B50" s="88" t="s">
        <v>252</v>
      </c>
      <c r="C50" s="179"/>
      <c r="D50" s="277"/>
    </row>
    <row r="51" spans="1:4" s="6" customFormat="1" ht="15" hidden="1">
      <c r="A51" s="89" t="s">
        <v>253</v>
      </c>
      <c r="B51" s="91" t="s">
        <v>115</v>
      </c>
      <c r="C51" s="254"/>
      <c r="D51" s="277"/>
    </row>
    <row r="52" spans="1:4" s="6" customFormat="1" ht="15">
      <c r="A52" s="89" t="s">
        <v>242</v>
      </c>
      <c r="B52" s="91" t="s">
        <v>113</v>
      </c>
      <c r="C52" s="254">
        <v>105.28982</v>
      </c>
      <c r="D52" s="277"/>
    </row>
    <row r="53" spans="1:4" s="8" customFormat="1" ht="20.25" customHeight="1" hidden="1">
      <c r="A53" s="156" t="s">
        <v>412</v>
      </c>
      <c r="B53" s="180" t="s">
        <v>414</v>
      </c>
      <c r="C53" s="256">
        <f>C54</f>
        <v>0</v>
      </c>
      <c r="D53" s="279"/>
    </row>
    <row r="54" spans="1:4" s="8" customFormat="1" ht="15" customHeight="1" hidden="1">
      <c r="A54" s="156" t="s">
        <v>413</v>
      </c>
      <c r="B54" s="180" t="s">
        <v>47</v>
      </c>
      <c r="C54" s="256"/>
      <c r="D54" s="279"/>
    </row>
    <row r="55" spans="1:4" s="6" customFormat="1" ht="15">
      <c r="A55" s="92"/>
      <c r="B55" s="93" t="s">
        <v>69</v>
      </c>
      <c r="C55" s="171">
        <f>C12+C23+C25+C29+C33+C41</f>
        <v>2482.1</v>
      </c>
      <c r="D55" s="277"/>
    </row>
    <row r="56" spans="3:4" ht="12.75">
      <c r="C56" s="280"/>
      <c r="D56" s="280"/>
    </row>
    <row r="57" spans="3:4" ht="12.75">
      <c r="C57" s="280"/>
      <c r="D57" s="280"/>
    </row>
    <row r="58" spans="3:4" ht="12.75">
      <c r="C58" s="280"/>
      <c r="D58" s="280"/>
    </row>
    <row r="59" spans="2:4" ht="12.75">
      <c r="B59" t="s">
        <v>461</v>
      </c>
      <c r="C59" s="280"/>
      <c r="D59" s="280"/>
    </row>
    <row r="60" spans="3:4" ht="12.75">
      <c r="C60" s="280"/>
      <c r="D60" s="280"/>
    </row>
    <row r="61" spans="3:4" ht="12.75">
      <c r="C61" s="280"/>
      <c r="D61" s="280"/>
    </row>
    <row r="62" spans="3:4" ht="12.75">
      <c r="C62" s="280"/>
      <c r="D62" s="280"/>
    </row>
    <row r="63" spans="3:4" ht="12.75">
      <c r="C63" s="280"/>
      <c r="D63" s="280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view="pageBreakPreview" zoomScaleSheetLayoutView="100" zoomScalePageLayoutView="0" workbookViewId="0" topLeftCell="A27">
      <selection activeCell="D63" sqref="A1:D63"/>
    </sheetView>
  </sheetViews>
  <sheetFormatPr defaultColWidth="9.00390625" defaultRowHeight="12.75"/>
  <cols>
    <col min="2" max="2" width="49.375" style="0" customWidth="1"/>
    <col min="3" max="3" width="13.75390625" style="0" bestFit="1" customWidth="1"/>
    <col min="4" max="4" width="13.25390625" style="0" customWidth="1"/>
  </cols>
  <sheetData>
    <row r="1" s="6" customFormat="1" ht="12.75" customHeight="1">
      <c r="D1" s="1" t="s">
        <v>174</v>
      </c>
    </row>
    <row r="2" s="6" customFormat="1" ht="15">
      <c r="D2" s="1" t="s">
        <v>385</v>
      </c>
    </row>
    <row r="3" s="6" customFormat="1" ht="12.75" customHeight="1">
      <c r="D3" s="1" t="s">
        <v>196</v>
      </c>
    </row>
    <row r="4" spans="1:4" s="6" customFormat="1" ht="15">
      <c r="A4" s="9"/>
      <c r="D4" s="1" t="s">
        <v>189</v>
      </c>
    </row>
    <row r="5" spans="1:4" s="6" customFormat="1" ht="12.75" customHeight="1">
      <c r="A5" s="11"/>
      <c r="D5" s="1" t="s">
        <v>437</v>
      </c>
    </row>
    <row r="6" spans="1:6" s="6" customFormat="1" ht="15">
      <c r="A6" s="12"/>
      <c r="D6" s="1" t="s">
        <v>438</v>
      </c>
      <c r="F6" s="9"/>
    </row>
    <row r="7" spans="1:6" s="6" customFormat="1" ht="15">
      <c r="A7" s="12"/>
      <c r="B7" s="1"/>
      <c r="F7" s="9"/>
    </row>
    <row r="8" spans="1:6" s="6" customFormat="1" ht="12.75" customHeight="1">
      <c r="A8" s="305" t="s">
        <v>448</v>
      </c>
      <c r="B8" s="305"/>
      <c r="C8" s="305"/>
      <c r="D8" s="305"/>
      <c r="F8" s="9"/>
    </row>
    <row r="9" spans="1:4" s="6" customFormat="1" ht="29.25" customHeight="1">
      <c r="A9" s="305"/>
      <c r="B9" s="305"/>
      <c r="C9" s="305"/>
      <c r="D9" s="305"/>
    </row>
    <row r="10" spans="1:4" s="6" customFormat="1" ht="12.75" customHeight="1">
      <c r="A10" s="14"/>
      <c r="B10" s="16"/>
      <c r="D10" s="28" t="s">
        <v>28</v>
      </c>
    </row>
    <row r="11" spans="1:4" s="6" customFormat="1" ht="21" customHeight="1">
      <c r="A11" s="316" t="s">
        <v>38</v>
      </c>
      <c r="B11" s="318" t="s">
        <v>199</v>
      </c>
      <c r="C11" s="318" t="s">
        <v>33</v>
      </c>
      <c r="D11" s="318"/>
    </row>
    <row r="12" spans="1:4" s="6" customFormat="1" ht="32.25" customHeight="1">
      <c r="A12" s="317"/>
      <c r="B12" s="318"/>
      <c r="C12" s="256" t="s">
        <v>429</v>
      </c>
      <c r="D12" s="20" t="s">
        <v>443</v>
      </c>
    </row>
    <row r="13" spans="1:4" s="6" customFormat="1" ht="32.25" customHeight="1">
      <c r="A13" s="87" t="s">
        <v>201</v>
      </c>
      <c r="B13" s="88" t="s">
        <v>39</v>
      </c>
      <c r="C13" s="227">
        <f>C14+C16+C17+C21+C22</f>
        <v>1622.45191</v>
      </c>
      <c r="D13" s="227">
        <f>D14+D16+D17+D21+D22</f>
        <v>1561.32691</v>
      </c>
    </row>
    <row r="14" spans="1:4" s="6" customFormat="1" ht="43.5" customHeight="1">
      <c r="A14" s="89" t="s">
        <v>202</v>
      </c>
      <c r="B14" s="4" t="s">
        <v>203</v>
      </c>
      <c r="C14" s="228">
        <v>630.33582</v>
      </c>
      <c r="D14" s="228">
        <v>630.33582</v>
      </c>
    </row>
    <row r="15" spans="1:4" s="6" customFormat="1" ht="30.75" customHeight="1" hidden="1">
      <c r="A15" s="89" t="s">
        <v>204</v>
      </c>
      <c r="B15" s="4" t="s">
        <v>205</v>
      </c>
      <c r="C15" s="228"/>
      <c r="D15" s="229"/>
    </row>
    <row r="16" spans="1:4" s="6" customFormat="1" ht="34.5" customHeight="1">
      <c r="A16" s="89" t="s">
        <v>206</v>
      </c>
      <c r="B16" s="4" t="s">
        <v>40</v>
      </c>
      <c r="C16" s="228">
        <v>612.59814</v>
      </c>
      <c r="D16" s="229">
        <v>551.47314</v>
      </c>
    </row>
    <row r="17" spans="1:4" s="6" customFormat="1" ht="29.25" customHeight="1">
      <c r="A17" s="89" t="s">
        <v>207</v>
      </c>
      <c r="B17" s="4" t="s">
        <v>208</v>
      </c>
      <c r="C17" s="228">
        <v>9.881</v>
      </c>
      <c r="D17" s="228">
        <v>9.881</v>
      </c>
    </row>
    <row r="18" spans="1:4" s="6" customFormat="1" ht="15" hidden="1">
      <c r="A18" s="89" t="s">
        <v>209</v>
      </c>
      <c r="B18" s="4" t="s">
        <v>104</v>
      </c>
      <c r="C18" s="228"/>
      <c r="D18" s="229"/>
    </row>
    <row r="19" spans="1:4" s="6" customFormat="1" ht="15" hidden="1">
      <c r="A19" s="89" t="s">
        <v>210</v>
      </c>
      <c r="B19" s="4" t="s">
        <v>105</v>
      </c>
      <c r="C19" s="230"/>
      <c r="D19" s="231"/>
    </row>
    <row r="20" spans="1:4" s="6" customFormat="1" ht="15" hidden="1">
      <c r="A20" s="89" t="s">
        <v>211</v>
      </c>
      <c r="B20" s="4" t="s">
        <v>41</v>
      </c>
      <c r="C20" s="228"/>
      <c r="D20" s="229"/>
    </row>
    <row r="21" spans="1:4" s="6" customFormat="1" ht="15">
      <c r="A21" s="89" t="s">
        <v>210</v>
      </c>
      <c r="B21" s="80" t="s">
        <v>105</v>
      </c>
      <c r="C21" s="228">
        <v>1</v>
      </c>
      <c r="D21" s="228">
        <v>1</v>
      </c>
    </row>
    <row r="22" spans="1:4" s="6" customFormat="1" ht="21.75" customHeight="1">
      <c r="A22" s="89" t="s">
        <v>211</v>
      </c>
      <c r="B22" s="80" t="s">
        <v>41</v>
      </c>
      <c r="C22" s="228">
        <v>368.63695</v>
      </c>
      <c r="D22" s="228">
        <v>368.63695</v>
      </c>
    </row>
    <row r="23" spans="1:4" s="6" customFormat="1" ht="14.25">
      <c r="A23" s="87" t="s">
        <v>212</v>
      </c>
      <c r="B23" s="90" t="s">
        <v>213</v>
      </c>
      <c r="C23" s="227">
        <f>C24</f>
        <v>142.8</v>
      </c>
      <c r="D23" s="227">
        <f>D24</f>
        <v>148.5</v>
      </c>
    </row>
    <row r="24" spans="1:4" s="6" customFormat="1" ht="24.75" customHeight="1">
      <c r="A24" s="89" t="s">
        <v>214</v>
      </c>
      <c r="B24" s="4" t="s">
        <v>42</v>
      </c>
      <c r="C24" s="228">
        <v>142.8</v>
      </c>
      <c r="D24" s="229">
        <v>148.5</v>
      </c>
    </row>
    <row r="25" spans="1:4" s="6" customFormat="1" ht="28.5">
      <c r="A25" s="87" t="s">
        <v>215</v>
      </c>
      <c r="B25" s="90" t="s">
        <v>43</v>
      </c>
      <c r="C25" s="227">
        <f>C27</f>
        <v>22.5</v>
      </c>
      <c r="D25" s="227">
        <f>D27</f>
        <v>22.5</v>
      </c>
    </row>
    <row r="26" spans="1:4" s="6" customFormat="1" ht="30.75" customHeight="1" hidden="1">
      <c r="A26" s="89" t="s">
        <v>216</v>
      </c>
      <c r="B26" s="4" t="s">
        <v>217</v>
      </c>
      <c r="C26" s="264"/>
      <c r="D26" s="231"/>
    </row>
    <row r="27" spans="1:4" s="6" customFormat="1" ht="31.5" customHeight="1">
      <c r="A27" s="89" t="s">
        <v>218</v>
      </c>
      <c r="B27" s="4" t="s">
        <v>460</v>
      </c>
      <c r="C27" s="228">
        <v>22.5</v>
      </c>
      <c r="D27" s="229">
        <v>22.5</v>
      </c>
    </row>
    <row r="28" spans="1:4" s="6" customFormat="1" ht="30" hidden="1">
      <c r="A28" s="89" t="s">
        <v>219</v>
      </c>
      <c r="B28" s="4" t="s">
        <v>106</v>
      </c>
      <c r="C28" s="231"/>
      <c r="D28" s="231"/>
    </row>
    <row r="29" spans="1:4" s="6" customFormat="1" ht="0.75" customHeight="1" hidden="1">
      <c r="A29" s="87" t="s">
        <v>220</v>
      </c>
      <c r="B29" s="88" t="s">
        <v>107</v>
      </c>
      <c r="C29" s="227"/>
      <c r="D29" s="227"/>
    </row>
    <row r="30" spans="1:4" s="6" customFormat="1" ht="15" hidden="1">
      <c r="A30" s="89" t="s">
        <v>221</v>
      </c>
      <c r="B30" s="4" t="s">
        <v>222</v>
      </c>
      <c r="C30" s="230"/>
      <c r="D30" s="231"/>
    </row>
    <row r="31" spans="1:4" s="6" customFormat="1" ht="15" hidden="1">
      <c r="A31" s="89" t="s">
        <v>223</v>
      </c>
      <c r="B31" s="4" t="s">
        <v>130</v>
      </c>
      <c r="C31" s="229"/>
      <c r="D31" s="229"/>
    </row>
    <row r="32" spans="1:4" s="6" customFormat="1" ht="15" hidden="1">
      <c r="A32" s="89" t="s">
        <v>224</v>
      </c>
      <c r="B32" s="4" t="s">
        <v>108</v>
      </c>
      <c r="C32" s="265"/>
      <c r="D32" s="265"/>
    </row>
    <row r="33" spans="1:4" s="6" customFormat="1" ht="15" hidden="1">
      <c r="A33" s="89" t="s">
        <v>225</v>
      </c>
      <c r="B33" s="4" t="s">
        <v>109</v>
      </c>
      <c r="C33" s="266"/>
      <c r="D33" s="266"/>
    </row>
    <row r="34" spans="1:4" s="6" customFormat="1" ht="15" hidden="1">
      <c r="A34" s="89" t="s">
        <v>226</v>
      </c>
      <c r="B34" s="4" t="s">
        <v>227</v>
      </c>
      <c r="C34" s="266"/>
      <c r="D34" s="266"/>
    </row>
    <row r="35" spans="1:4" s="204" customFormat="1" ht="15">
      <c r="A35" s="202" t="s">
        <v>220</v>
      </c>
      <c r="B35" s="203" t="s">
        <v>107</v>
      </c>
      <c r="C35" s="267">
        <f>C36+C37</f>
        <v>0</v>
      </c>
      <c r="D35" s="267">
        <f>D36+D37</f>
        <v>0</v>
      </c>
    </row>
    <row r="36" spans="1:4" s="6" customFormat="1" ht="15" hidden="1">
      <c r="A36" s="89" t="s">
        <v>221</v>
      </c>
      <c r="B36" s="4" t="s">
        <v>222</v>
      </c>
      <c r="C36" s="266"/>
      <c r="D36" s="266"/>
    </row>
    <row r="37" spans="1:4" s="6" customFormat="1" ht="15">
      <c r="A37" s="89" t="s">
        <v>225</v>
      </c>
      <c r="B37" s="4" t="s">
        <v>109</v>
      </c>
      <c r="C37" s="266">
        <v>0</v>
      </c>
      <c r="D37" s="266">
        <v>0</v>
      </c>
    </row>
    <row r="38" spans="1:4" s="6" customFormat="1" ht="14.25">
      <c r="A38" s="87" t="s">
        <v>228</v>
      </c>
      <c r="B38" s="88" t="s">
        <v>229</v>
      </c>
      <c r="C38" s="227">
        <f>C40+C41</f>
        <v>42.4</v>
      </c>
      <c r="D38" s="227">
        <f>D40+D41</f>
        <v>42.4</v>
      </c>
    </row>
    <row r="39" spans="1:4" s="6" customFormat="1" ht="15" hidden="1">
      <c r="A39" s="89" t="s">
        <v>230</v>
      </c>
      <c r="B39" s="4" t="s">
        <v>231</v>
      </c>
      <c r="C39" s="266"/>
      <c r="D39" s="266"/>
    </row>
    <row r="40" spans="1:4" s="6" customFormat="1" ht="15">
      <c r="A40" s="89" t="s">
        <v>232</v>
      </c>
      <c r="B40" s="4" t="s">
        <v>233</v>
      </c>
      <c r="C40" s="266">
        <v>42.3</v>
      </c>
      <c r="D40" s="266">
        <v>42.3</v>
      </c>
    </row>
    <row r="41" spans="1:4" s="6" customFormat="1" ht="15">
      <c r="A41" s="89" t="s">
        <v>234</v>
      </c>
      <c r="B41" s="4" t="s">
        <v>44</v>
      </c>
      <c r="C41" s="268">
        <v>0.1</v>
      </c>
      <c r="D41" s="268">
        <v>0.1</v>
      </c>
    </row>
    <row r="42" spans="1:4" s="6" customFormat="1" ht="14.25" customHeight="1" hidden="1">
      <c r="A42" s="89" t="s">
        <v>235</v>
      </c>
      <c r="B42" s="4" t="s">
        <v>236</v>
      </c>
      <c r="C42" s="268"/>
      <c r="D42" s="268"/>
    </row>
    <row r="43" spans="1:4" s="6" customFormat="1" ht="14.25" hidden="1">
      <c r="A43" s="87" t="s">
        <v>237</v>
      </c>
      <c r="B43" s="88" t="s">
        <v>110</v>
      </c>
      <c r="C43" s="227"/>
      <c r="D43" s="227"/>
    </row>
    <row r="44" spans="1:4" s="6" customFormat="1" ht="15" hidden="1">
      <c r="A44" s="89" t="s">
        <v>238</v>
      </c>
      <c r="B44" s="4" t="s">
        <v>111</v>
      </c>
      <c r="C44" s="268"/>
      <c r="D44" s="268"/>
    </row>
    <row r="45" spans="1:4" s="6" customFormat="1" ht="15" hidden="1">
      <c r="A45" s="89" t="s">
        <v>239</v>
      </c>
      <c r="B45" s="4" t="s">
        <v>112</v>
      </c>
      <c r="C45" s="268"/>
      <c r="D45" s="268"/>
    </row>
    <row r="46" spans="1:4" s="6" customFormat="1" ht="14.25">
      <c r="A46" s="87" t="s">
        <v>240</v>
      </c>
      <c r="B46" s="88" t="s">
        <v>72</v>
      </c>
      <c r="C46" s="227">
        <f>C47+C59</f>
        <v>542.60809</v>
      </c>
      <c r="D46" s="227">
        <f>D47+D59</f>
        <v>542.60809</v>
      </c>
    </row>
    <row r="47" spans="1:4" s="6" customFormat="1" ht="15">
      <c r="A47" s="89" t="s">
        <v>241</v>
      </c>
      <c r="B47" s="4" t="s">
        <v>45</v>
      </c>
      <c r="C47" s="268">
        <v>437.31827</v>
      </c>
      <c r="D47" s="268">
        <v>437.31827</v>
      </c>
    </row>
    <row r="48" spans="1:4" s="6" customFormat="1" ht="14.25" customHeight="1" hidden="1">
      <c r="A48" s="89" t="s">
        <v>242</v>
      </c>
      <c r="B48" s="4" t="s">
        <v>113</v>
      </c>
      <c r="C48" s="266"/>
      <c r="D48" s="266"/>
    </row>
    <row r="49" spans="1:4" s="6" customFormat="1" ht="14.25" hidden="1">
      <c r="A49" s="87" t="s">
        <v>243</v>
      </c>
      <c r="B49" s="88" t="s">
        <v>46</v>
      </c>
      <c r="C49" s="227"/>
      <c r="D49" s="227"/>
    </row>
    <row r="50" spans="1:4" s="6" customFormat="1" ht="15" hidden="1">
      <c r="A50" s="89" t="s">
        <v>244</v>
      </c>
      <c r="B50" s="4" t="s">
        <v>47</v>
      </c>
      <c r="C50" s="266"/>
      <c r="D50" s="266"/>
    </row>
    <row r="51" spans="1:4" s="6" customFormat="1" ht="15" hidden="1">
      <c r="A51" s="89" t="s">
        <v>245</v>
      </c>
      <c r="B51" s="4" t="s">
        <v>246</v>
      </c>
      <c r="C51" s="266"/>
      <c r="D51" s="266"/>
    </row>
    <row r="52" spans="1:4" s="6" customFormat="1" ht="14.25" hidden="1">
      <c r="A52" s="87" t="s">
        <v>247</v>
      </c>
      <c r="B52" s="88" t="s">
        <v>48</v>
      </c>
      <c r="C52" s="227"/>
      <c r="D52" s="227"/>
    </row>
    <row r="53" spans="1:4" s="6" customFormat="1" ht="15" hidden="1">
      <c r="A53" s="89" t="s">
        <v>248</v>
      </c>
      <c r="B53" s="4" t="s">
        <v>114</v>
      </c>
      <c r="C53" s="266"/>
      <c r="D53" s="266"/>
    </row>
    <row r="54" spans="1:4" s="6" customFormat="1" ht="15" hidden="1">
      <c r="A54" s="89" t="s">
        <v>249</v>
      </c>
      <c r="B54" s="4" t="s">
        <v>250</v>
      </c>
      <c r="C54" s="266"/>
      <c r="D54" s="266"/>
    </row>
    <row r="55" spans="1:4" s="6" customFormat="1" ht="0.75" customHeight="1" hidden="1">
      <c r="A55" s="87" t="s">
        <v>251</v>
      </c>
      <c r="B55" s="88" t="s">
        <v>252</v>
      </c>
      <c r="C55" s="227"/>
      <c r="D55" s="227"/>
    </row>
    <row r="56" spans="1:4" s="6" customFormat="1" ht="15" hidden="1">
      <c r="A56" s="89" t="s">
        <v>253</v>
      </c>
      <c r="B56" s="91" t="s">
        <v>115</v>
      </c>
      <c r="C56" s="266"/>
      <c r="D56" s="266"/>
    </row>
    <row r="57" spans="1:4" s="6" customFormat="1" ht="2.25" customHeight="1" hidden="1">
      <c r="A57" s="87" t="s">
        <v>254</v>
      </c>
      <c r="B57" s="90" t="s">
        <v>116</v>
      </c>
      <c r="C57" s="227"/>
      <c r="D57" s="227"/>
    </row>
    <row r="58" spans="1:4" s="6" customFormat="1" ht="15" hidden="1">
      <c r="A58" s="89" t="s">
        <v>255</v>
      </c>
      <c r="B58" s="91" t="s">
        <v>117</v>
      </c>
      <c r="C58" s="266"/>
      <c r="D58" s="266"/>
    </row>
    <row r="59" spans="1:4" s="6" customFormat="1" ht="15">
      <c r="A59" s="89" t="s">
        <v>242</v>
      </c>
      <c r="B59" s="91" t="s">
        <v>113</v>
      </c>
      <c r="C59" s="266">
        <v>105.28982</v>
      </c>
      <c r="D59" s="266">
        <v>105.28982</v>
      </c>
    </row>
    <row r="60" spans="1:4" s="6" customFormat="1" ht="14.25" hidden="1">
      <c r="A60" s="87" t="s">
        <v>412</v>
      </c>
      <c r="B60" s="88" t="s">
        <v>46</v>
      </c>
      <c r="C60" s="227">
        <f>C61</f>
        <v>0</v>
      </c>
      <c r="D60" s="227">
        <f>D61</f>
        <v>0</v>
      </c>
    </row>
    <row r="61" spans="1:4" s="6" customFormat="1" ht="15" hidden="1">
      <c r="A61" s="89" t="s">
        <v>413</v>
      </c>
      <c r="B61" s="91" t="s">
        <v>47</v>
      </c>
      <c r="C61" s="266"/>
      <c r="D61" s="266"/>
    </row>
    <row r="62" spans="1:4" s="6" customFormat="1" ht="32.25" customHeight="1">
      <c r="A62" s="87" t="s">
        <v>256</v>
      </c>
      <c r="B62" s="90" t="s">
        <v>456</v>
      </c>
      <c r="C62" s="227">
        <v>60.84</v>
      </c>
      <c r="D62" s="227">
        <v>121.965</v>
      </c>
    </row>
    <row r="63" spans="1:4" s="6" customFormat="1" ht="30.75" customHeight="1">
      <c r="A63" s="319" t="s">
        <v>69</v>
      </c>
      <c r="B63" s="320"/>
      <c r="C63" s="269">
        <f>C46+C38+C35+C25+C23+C13+C62+C60</f>
        <v>2433.6000000000004</v>
      </c>
      <c r="D63" s="269">
        <f>D46+D38+D25+D23+D13+D35+D62+D60</f>
        <v>2439.3</v>
      </c>
    </row>
  </sheetData>
  <sheetProtection/>
  <mergeCells count="5">
    <mergeCell ref="A8:D9"/>
    <mergeCell ref="A11:A12"/>
    <mergeCell ref="B11:B12"/>
    <mergeCell ref="C11:D11"/>
    <mergeCell ref="A63:B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komputer</cp:lastModifiedBy>
  <cp:lastPrinted>2020-12-24T13:20:18Z</cp:lastPrinted>
  <dcterms:created xsi:type="dcterms:W3CDTF">2009-12-08T03:06:20Z</dcterms:created>
  <dcterms:modified xsi:type="dcterms:W3CDTF">2020-12-30T08:27:58Z</dcterms:modified>
  <cp:category/>
  <cp:version/>
  <cp:contentType/>
  <cp:contentStatus/>
</cp:coreProperties>
</file>